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30" tabRatio="759" firstSheet="37" activeTab="42"/>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绩效预算情况表" sheetId="43" r:id="rId43"/>
  </sheets>
  <definedNames>
    <definedName name="_xlnm.Print_Area" localSheetId="40">'18一般公共预算“三公”经费'!$A$1:$C$11</definedName>
    <definedName name="_xlnm.Print_Area" localSheetId="24">'2部门收支总表（分单位）'!$A$1:$R$13</definedName>
    <definedName name="_xlnm.Print_Area" localSheetId="21">'公开表皮'!$A$1:$P$16</definedName>
    <definedName name="_xlnm.Print_Area" localSheetId="22">'目录'!$A$1:$A$20</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<sst xmlns="http://schemas.openxmlformats.org/spreadsheetml/2006/main" count="902" uniqueCount="290">
  <si>
    <t>2021年部门预算和“三公”经费预算公开表</t>
  </si>
  <si>
    <t xml:space="preserve"> </t>
  </si>
  <si>
    <t>目        录</t>
  </si>
  <si>
    <t xml:space="preserve">                    一、2021年部门收支总体情况表 </t>
  </si>
  <si>
    <t xml:space="preserve">                    二、2021年部门收支总体情况（分单位） </t>
  </si>
  <si>
    <t xml:space="preserve">                    三、2021年部门收入总体情况表 </t>
  </si>
  <si>
    <t xml:space="preserve">                    四、2021年部门支出总体情况表</t>
  </si>
  <si>
    <t xml:space="preserve">                    五、2021年部门支出总体情况表（按功能科目） </t>
  </si>
  <si>
    <t xml:space="preserve">                    六、2021年部门财政拨款收支总体情况表 </t>
  </si>
  <si>
    <t xml:space="preserve">                    七、2021年部门财政拨款支出总体情况表（按功能科目） </t>
  </si>
  <si>
    <t xml:space="preserve">                    八、2021年部门一般公共预算支出情况表 </t>
  </si>
  <si>
    <t xml:space="preserve">                    九、2021年部门一般公共预算基本支出情况表</t>
  </si>
  <si>
    <t xml:space="preserve">                    十、2021年一般公共预算基本支出按经济分类情况表</t>
  </si>
  <si>
    <t xml:space="preserve">                    十一、2021年纳入预算管理的行政事业性收费预算支出情况表 </t>
  </si>
  <si>
    <t xml:space="preserve">                    十二、2021年部门（政府性基金收入）政府性基金预算支出情况表 </t>
  </si>
  <si>
    <t xml:space="preserve">                    十三、2021年部门（国有资本经营收入）国有资本经营预算支出情况表</t>
  </si>
  <si>
    <t xml:space="preserve">                    十四、2021年部门单位资金预算支出表</t>
  </si>
  <si>
    <t xml:space="preserve">                    十五、2021年部门项目支出预算表</t>
  </si>
  <si>
    <t xml:space="preserve">                    十六、2021年部门政府采购支出预算表</t>
  </si>
  <si>
    <t xml:space="preserve">                    十七、2021年部门政府购买服务支出预算表</t>
  </si>
  <si>
    <t xml:space="preserve">                    十八、2021年部门一般公共预算“三公”经费支出情况表 </t>
  </si>
  <si>
    <t xml:space="preserve">                    十九、2021年部门一般公共预算机关运行经费明细表</t>
  </si>
  <si>
    <t xml:space="preserve">                    二十、2021年部门项目支出预算绩效目标情况表</t>
  </si>
  <si>
    <t>2021年部门收支总体情况表</t>
  </si>
  <si>
    <t>公开表1</t>
  </si>
  <si>
    <t>部门名称：抚顺市交通运输局</t>
  </si>
  <si>
    <t>单位：万元</t>
  </si>
  <si>
    <t>收                 入</t>
  </si>
  <si>
    <t>支           出</t>
  </si>
  <si>
    <t>项          目</t>
  </si>
  <si>
    <t>预算数</t>
  </si>
  <si>
    <t>一、财政拨款收入</t>
  </si>
  <si>
    <t>社会保障和就业支出</t>
  </si>
  <si>
    <t>其中：上级提前告知转移支付资金</t>
  </si>
  <si>
    <t xml:space="preserve">  行政事业单位养老支出</t>
  </si>
  <si>
    <t>二、纳入预算管理的专项收入</t>
  </si>
  <si>
    <t xml:space="preserve">    行政单位离退休</t>
  </si>
  <si>
    <t>三、纳入预算管理的行政事业性收费收入</t>
  </si>
  <si>
    <t xml:space="preserve">    机关事业单位基本养老保险缴费支出</t>
  </si>
  <si>
    <t>四、国有资源（资产）有偿使用收入</t>
  </si>
  <si>
    <t xml:space="preserve">    机关事业单位职业年金缴费支出</t>
  </si>
  <si>
    <t>五、政府住房基金收入</t>
  </si>
  <si>
    <t>卫生健康支出</t>
  </si>
  <si>
    <t>六、纳入预算管理的政府性基金收入</t>
  </si>
  <si>
    <t xml:space="preserve">  行政事业单位医疗</t>
  </si>
  <si>
    <t xml:space="preserve">    行政单位医疗</t>
  </si>
  <si>
    <t>七、纳入专户管理的行政事业性收费收入</t>
  </si>
  <si>
    <t>交通运输支出</t>
  </si>
  <si>
    <t>八、国有资本经营预算拨款收入</t>
  </si>
  <si>
    <t xml:space="preserve">  公路水路运输</t>
  </si>
  <si>
    <t>九、单位资金收入</t>
  </si>
  <si>
    <t xml:space="preserve">    行政运行（公路水路运输）</t>
  </si>
  <si>
    <t xml:space="preserve">    公路建设</t>
  </si>
  <si>
    <t xml:space="preserve">    公路养护</t>
  </si>
  <si>
    <t xml:space="preserve">    公路运输管理</t>
  </si>
  <si>
    <t>住房保障支出</t>
  </si>
  <si>
    <t xml:space="preserve">  住房改革支出</t>
  </si>
  <si>
    <t xml:space="preserve">    住房公积金</t>
  </si>
  <si>
    <t>……</t>
  </si>
  <si>
    <t>收    入    合    计</t>
  </si>
  <si>
    <r>
      <t xml:space="preserve">支 </t>
    </r>
    <r>
      <rPr>
        <b/>
        <sz val="10"/>
        <rFont val="宋体"/>
        <family val="0"/>
      </rPr>
      <t xml:space="preserve"> </t>
    </r>
    <r>
      <rPr>
        <b/>
        <sz val="10"/>
        <rFont val="宋体"/>
        <family val="0"/>
      </rPr>
      <t xml:space="preserve"> 出   合    计</t>
    </r>
  </si>
  <si>
    <t>2021年部门收支总体情况表（分单位）</t>
  </si>
  <si>
    <t>公开表2</t>
  </si>
  <si>
    <t>单位名称</t>
  </si>
  <si>
    <t>收入预算</t>
  </si>
  <si>
    <t>支出预算</t>
  </si>
  <si>
    <t>合计</t>
  </si>
  <si>
    <t>基本支出</t>
  </si>
  <si>
    <t>项目支出</t>
  </si>
  <si>
    <t>小计</t>
  </si>
  <si>
    <t>工资福利支出</t>
  </si>
  <si>
    <t>商品和服务支出</t>
  </si>
  <si>
    <t>对个人和家庭的补助支出</t>
  </si>
  <si>
    <r>
      <t>2=3+5+6+7+8+9+11</t>
    </r>
    <r>
      <rPr>
        <b/>
        <sz val="10"/>
        <rFont val="宋体"/>
        <family val="0"/>
      </rPr>
      <t>+12+13</t>
    </r>
  </si>
  <si>
    <r>
      <t>14</t>
    </r>
    <r>
      <rPr>
        <b/>
        <sz val="10"/>
        <rFont val="宋体"/>
        <family val="0"/>
      </rPr>
      <t>=</t>
    </r>
    <r>
      <rPr>
        <b/>
        <sz val="10"/>
        <rFont val="宋体"/>
        <family val="0"/>
      </rPr>
      <t>15+16+17+18</t>
    </r>
  </si>
  <si>
    <t>部门合计</t>
  </si>
  <si>
    <t>抚顺市交通运输局</t>
  </si>
  <si>
    <t>2021年部门收入预算总表</t>
  </si>
  <si>
    <t>公开表3</t>
  </si>
  <si>
    <t>科目编码</t>
  </si>
  <si>
    <t>科目名称</t>
  </si>
  <si>
    <t>类</t>
  </si>
  <si>
    <t>款</t>
  </si>
  <si>
    <t>项</t>
  </si>
  <si>
    <r>
      <t>6=7+9+10+11+12+13+15</t>
    </r>
    <r>
      <rPr>
        <b/>
        <sz val="10"/>
        <rFont val="宋体"/>
        <family val="0"/>
      </rPr>
      <t>+16+17</t>
    </r>
  </si>
  <si>
    <t>208</t>
  </si>
  <si>
    <t>05</t>
  </si>
  <si>
    <t xml:space="preserve">  </t>
  </si>
  <si>
    <t xml:space="preserve">  05</t>
  </si>
  <si>
    <t>01</t>
  </si>
  <si>
    <t xml:space="preserve">  05 </t>
  </si>
  <si>
    <t>06</t>
  </si>
  <si>
    <t>210</t>
  </si>
  <si>
    <t>11</t>
  </si>
  <si>
    <t xml:space="preserve">  11</t>
  </si>
  <si>
    <t>214</t>
  </si>
  <si>
    <t xml:space="preserve">  01</t>
  </si>
  <si>
    <t>04</t>
  </si>
  <si>
    <t>12</t>
  </si>
  <si>
    <t>221</t>
  </si>
  <si>
    <t>02</t>
  </si>
  <si>
    <t xml:space="preserve">  02</t>
  </si>
  <si>
    <t>2021年部门支出总体情况表</t>
  </si>
  <si>
    <t>公开表4</t>
  </si>
  <si>
    <t>2</t>
  </si>
  <si>
    <t>3</t>
  </si>
  <si>
    <t>4</t>
  </si>
  <si>
    <t>6=7+8+9+10</t>
  </si>
  <si>
    <t xml:space="preserve">   05 </t>
  </si>
  <si>
    <t>2021年部门支出总体情况表（按功能科目）</t>
  </si>
  <si>
    <t>公开表5</t>
  </si>
  <si>
    <t>按资金来源划分</t>
  </si>
  <si>
    <t>2021年部门财政拨款收支总体情况表</t>
  </si>
  <si>
    <t>公开表6</t>
  </si>
  <si>
    <t xml:space="preserve">部门名称：抚顺市交通运输局  </t>
  </si>
  <si>
    <t>财政拨款收入预算</t>
  </si>
  <si>
    <t>财政拨款支出预算</t>
  </si>
  <si>
    <t>七、国有资本经营预算拨款收入</t>
  </si>
  <si>
    <r>
      <t>2=3+5+6+7+8+9</t>
    </r>
    <r>
      <rPr>
        <b/>
        <sz val="10"/>
        <rFont val="宋体"/>
        <family val="0"/>
      </rPr>
      <t>+11+12</t>
    </r>
  </si>
  <si>
    <t>12=13+14+15+16</t>
  </si>
  <si>
    <t>2021年部门财政拨款收支总体情况表（按功能科目）</t>
  </si>
  <si>
    <t>公开表7</t>
  </si>
  <si>
    <t>支出内容</t>
  </si>
  <si>
    <t>2021年部门一般公共预算支出情况表</t>
  </si>
  <si>
    <t>公开表8</t>
  </si>
  <si>
    <t>301工资福利支出</t>
  </si>
  <si>
    <t>302商品和服务支出</t>
  </si>
  <si>
    <t>303对个人和家庭的补助</t>
  </si>
  <si>
    <t>310资本性支出</t>
  </si>
  <si>
    <t xml:space="preserve">399其他支出 </t>
  </si>
  <si>
    <t>2021年部门一般公共预算基本支出表</t>
  </si>
  <si>
    <t>公开表9</t>
  </si>
  <si>
    <t>部门名称： 抚顺市交通运输局</t>
  </si>
  <si>
    <t>资金来源</t>
  </si>
  <si>
    <t>2021年部门一般公共预算基本支出情况表（按经济分类）</t>
  </si>
  <si>
    <t>公开表10</t>
  </si>
  <si>
    <t>2021年预算数</t>
  </si>
  <si>
    <t>人员经费</t>
  </si>
  <si>
    <t>公用经费</t>
  </si>
  <si>
    <t>一般公共预算基本支出合计</t>
  </si>
  <si>
    <t>301</t>
  </si>
  <si>
    <t xml:space="preserve">  基本工资</t>
  </si>
  <si>
    <t xml:space="preserve">  津贴补贴</t>
  </si>
  <si>
    <t>03</t>
  </si>
  <si>
    <t xml:space="preserve">  奖金</t>
  </si>
  <si>
    <t>08</t>
  </si>
  <si>
    <t xml:space="preserve">  机关事业单位基本养老保险缴费</t>
  </si>
  <si>
    <t>09</t>
  </si>
  <si>
    <t xml:space="preserve">  职业年金缴费</t>
  </si>
  <si>
    <t>10</t>
  </si>
  <si>
    <t xml:space="preserve">  职工基本医疗保险缴费</t>
  </si>
  <si>
    <t xml:space="preserve">  其他社会保障缴费</t>
  </si>
  <si>
    <t>13</t>
  </si>
  <si>
    <t xml:space="preserve">  住房公积金</t>
  </si>
  <si>
    <t>302</t>
  </si>
  <si>
    <t xml:space="preserve">  办公费</t>
  </si>
  <si>
    <t>07</t>
  </si>
  <si>
    <t xml:space="preserve">  邮电费</t>
  </si>
  <si>
    <t xml:space="preserve">  取暖费</t>
  </si>
  <si>
    <t xml:space="preserve">  差旅费</t>
  </si>
  <si>
    <t>17</t>
  </si>
  <si>
    <t xml:space="preserve">  公务接待费</t>
  </si>
  <si>
    <t>28</t>
  </si>
  <si>
    <t xml:space="preserve">  工会经费</t>
  </si>
  <si>
    <t>31</t>
  </si>
  <si>
    <t xml:space="preserve">  公务用车运行维护费</t>
  </si>
  <si>
    <t>39</t>
  </si>
  <si>
    <t xml:space="preserve">  其他交通费用</t>
  </si>
  <si>
    <t>99</t>
  </si>
  <si>
    <t xml:space="preserve">  其他商品和服务支出</t>
  </si>
  <si>
    <t>303</t>
  </si>
  <si>
    <t>对个人和家庭的补助</t>
  </si>
  <si>
    <t xml:space="preserve">  离休费</t>
  </si>
  <si>
    <t xml:space="preserve">  退休费</t>
  </si>
  <si>
    <t xml:space="preserve">  奖励金</t>
  </si>
  <si>
    <t>2021年纳入预算管理的行政事业性收费预算支出表</t>
  </si>
  <si>
    <t>公开表11</t>
  </si>
  <si>
    <t xml:space="preserve">部门名称：抚顺市交通运输局 </t>
  </si>
  <si>
    <t>注：本单位无此项支出预算，本表为空表。</t>
  </si>
  <si>
    <t>2021年部门（政府性基金收入）政府性基金预算支出表</t>
  </si>
  <si>
    <r>
      <t>公开表1</t>
    </r>
    <r>
      <rPr>
        <b/>
        <sz val="10"/>
        <rFont val="宋体"/>
        <family val="0"/>
      </rPr>
      <t>2</t>
    </r>
  </si>
  <si>
    <t>2021年部门（国有资本经营收入）国有资本经营预算支出表</t>
  </si>
  <si>
    <t>公开表13</t>
  </si>
  <si>
    <t>注：本单位无此项预算支出，本表为空表。</t>
  </si>
  <si>
    <t>2021年部门单位资金预算支出表</t>
  </si>
  <si>
    <t>公开表14</t>
  </si>
  <si>
    <t>2021年部门项目支出预算表</t>
  </si>
  <si>
    <r>
      <t>公开表1</t>
    </r>
    <r>
      <rPr>
        <b/>
        <sz val="10"/>
        <rFont val="宋体"/>
        <family val="0"/>
      </rPr>
      <t>5</t>
    </r>
  </si>
  <si>
    <t>项目名称</t>
  </si>
  <si>
    <t>项目内容</t>
  </si>
  <si>
    <t/>
  </si>
  <si>
    <t>交通大厦运行维护费</t>
  </si>
  <si>
    <t>主要用于大厦公共区域设施日常维护维修。</t>
  </si>
  <si>
    <t>交通管理专项业务经费</t>
  </si>
  <si>
    <t>一、全省12328交通服务监督热线线路租用费用1.5万元。每月1200×12个月。
二、专业技术评定费1.6万元。拟评审专业技术人员100人×160元/人。
三、行政审批工作经费6.5万元。印制各种审批表格及行政审批大厅窗口各项费用支出。
四、法治工作经费1万元。根据《交通运输法治政府部门建设评价暂行办法》中“将普法宣传、法律顾问等经费纳入同级财政预算”经费保障不足扣20分。
五、安全生产工作经费12.4万元。依据《中华人民共和安全生产法》开展国家安全生产月、安全生产周等专项工作经费1万元，应急演练经费3万元，聘请安全生产专家督查检查1万元，反恐、扫黑除恶排查整治专项经费1.6万元。道路运输企业主要负责人和安全生产管理人员安全考核费用5.8万元。
六、资产处置相关费用17万元。办理大连房产产权，缴纳税费16.42万元、测绘费0.52万元、相关手续费0.06万元等。</t>
  </si>
  <si>
    <t>成品油价格和税费改革资金省对下转移支付客货场站建设分成性资金</t>
  </si>
  <si>
    <t>客货场站建设分成性资金。主要用于农村候车亭、客运站新建、改建支出。</t>
  </si>
  <si>
    <t>成品油价格和税费改革资金省对下转移支付农村公路养护分成性资金</t>
  </si>
  <si>
    <t>农村公路养护分成性资金</t>
  </si>
  <si>
    <t>2021年部门政府采购支出预算表</t>
  </si>
  <si>
    <r>
      <t>公开表1</t>
    </r>
    <r>
      <rPr>
        <b/>
        <sz val="9"/>
        <rFont val="宋体"/>
        <family val="0"/>
      </rPr>
      <t>6</t>
    </r>
  </si>
  <si>
    <t>采购项目</t>
  </si>
  <si>
    <t>采购目录</t>
  </si>
  <si>
    <t>规格要求</t>
  </si>
  <si>
    <t>采购数量</t>
  </si>
  <si>
    <t>抚顺市市本级2021年政府购买服务项目预算公开表</t>
  </si>
  <si>
    <r>
      <t>公开表1</t>
    </r>
    <r>
      <rPr>
        <b/>
        <sz val="10"/>
        <rFont val="宋体"/>
        <family val="0"/>
      </rPr>
      <t>7</t>
    </r>
  </si>
  <si>
    <t>功能科目（类级）</t>
  </si>
  <si>
    <t>购买项目名称</t>
  </si>
  <si>
    <t>购买项目内容</t>
  </si>
  <si>
    <t>购买项目对应指导目录(类别)</t>
  </si>
  <si>
    <t>承接主体类别</t>
  </si>
  <si>
    <t>购买方式</t>
  </si>
  <si>
    <t>金额合计</t>
  </si>
  <si>
    <t>本级财政拨款收入</t>
  </si>
  <si>
    <t>纳入预算管理的专项收入</t>
  </si>
  <si>
    <t>纳入预算管理的行政事业性收费收入</t>
  </si>
  <si>
    <t>纳入预算管理的政府性基金收入</t>
  </si>
  <si>
    <t>2021年部门一般公共预算“三公”经费支出情况表</t>
  </si>
  <si>
    <r>
      <t>公开表1</t>
    </r>
    <r>
      <rPr>
        <b/>
        <sz val="10"/>
        <rFont val="宋体"/>
        <family val="0"/>
      </rPr>
      <t>8</t>
    </r>
  </si>
  <si>
    <t xml:space="preserve">部门名称： 抚顺市交通运输                               </t>
  </si>
  <si>
    <t>项目</t>
  </si>
  <si>
    <t>金额</t>
  </si>
  <si>
    <t>2021年预算</t>
  </si>
  <si>
    <r>
      <t>20</t>
    </r>
    <r>
      <rPr>
        <b/>
        <sz val="10"/>
        <rFont val="宋体"/>
        <family val="0"/>
      </rPr>
      <t>20</t>
    </r>
    <r>
      <rPr>
        <b/>
        <sz val="10"/>
        <rFont val="宋体"/>
        <family val="0"/>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</si>
  <si>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</si>
  <si>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</si>
  <si>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</si>
  <si>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</si>
  <si>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</si>
  <si>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</si>
  <si>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2021年部门一般公共预算机关运行经费明细表</t>
  </si>
  <si>
    <r>
      <t>公开表1</t>
    </r>
    <r>
      <rPr>
        <b/>
        <sz val="10"/>
        <rFont val="宋体"/>
        <family val="0"/>
      </rPr>
      <t>9</t>
    </r>
  </si>
  <si>
    <t>部门名称：抚顺市交通运输</t>
  </si>
  <si>
    <t>科目代码</t>
  </si>
  <si>
    <t xml:space="preserve">  208</t>
  </si>
  <si>
    <t xml:space="preserve">  214</t>
  </si>
  <si>
    <t>表9：</t>
  </si>
  <si>
    <t>抚顺市2021年市本级部门预算项目支出绩效情况表</t>
  </si>
  <si>
    <r>
      <t>公开表2</t>
    </r>
    <r>
      <rPr>
        <b/>
        <sz val="9"/>
        <rFont val="宋体"/>
        <family val="0"/>
      </rPr>
      <t>0</t>
    </r>
  </si>
  <si>
    <t>项目单位：</t>
  </si>
  <si>
    <t>主管部门：</t>
  </si>
  <si>
    <t>资金管理处室：</t>
  </si>
  <si>
    <t>经济建设科</t>
  </si>
  <si>
    <t>总计</t>
  </si>
  <si>
    <t>财政拨款</t>
  </si>
  <si>
    <t>行政事业性收费</t>
  </si>
  <si>
    <t>专项收入</t>
  </si>
  <si>
    <t>财政专户收入</t>
  </si>
  <si>
    <t>政府性基金收入</t>
  </si>
  <si>
    <t>国有资源（资产）有偿使用收入</t>
  </si>
  <si>
    <t>政府住房基金收入</t>
  </si>
  <si>
    <t>其他收入</t>
  </si>
  <si>
    <t>备注</t>
  </si>
  <si>
    <t>**</t>
  </si>
  <si>
    <t>项目详细内容</t>
  </si>
  <si>
    <t>项目立项依据</t>
  </si>
  <si>
    <t xml:space="preserve">1.通过交通大厦运行项目的执行，保障交通大厦正常运行。
</t>
  </si>
  <si>
    <t>项目概况及保证措施</t>
  </si>
  <si>
    <t>项目年度绩效目标</t>
  </si>
  <si>
    <t xml:space="preserve">通过交通大厦运行项目的执行，保障交通大厦正常运行。
</t>
  </si>
  <si>
    <t>项目实施计划</t>
  </si>
  <si>
    <t>项目开始时间为2021年1月，项目结束时间为2021年12月。</t>
  </si>
  <si>
    <t>项目具体绩效指标</t>
  </si>
  <si>
    <t>产出指标包括（数量指标、质量指标、时效指标等）</t>
  </si>
  <si>
    <t>产出指标1</t>
  </si>
  <si>
    <t>日常对办公区域公共实施维修维护。</t>
  </si>
  <si>
    <t>效益指标（包括经济效益、社会效益、生态效益、服务对象满意度等）</t>
  </si>
  <si>
    <t>效益指标1</t>
  </si>
  <si>
    <t>保障大厦正常运行。</t>
  </si>
  <si>
    <t>产出指标2</t>
  </si>
  <si>
    <t>效益指标2</t>
  </si>
  <si>
    <t>产出指标3</t>
  </si>
  <si>
    <t>效益指标3</t>
  </si>
  <si>
    <t>产出指标4</t>
  </si>
  <si>
    <t>效益指标4</t>
  </si>
  <si>
    <t>产出指标5</t>
  </si>
  <si>
    <t>效益指标5</t>
  </si>
  <si>
    <t>产出指标6</t>
  </si>
  <si>
    <t>效益指标6</t>
  </si>
  <si>
    <t>1、《交通运输法治政府部门建设评价暂行办法》（交办法〔2018〕73号）中“将普法宣传、法律顾问等经费纳入同级财政预算”经费保障不足扣20分。
2、根据抚顺市全面推进依法行政工作领导小组《关于加强政府法律顾问工作的意见》（抚依法〔2014〕2号）文件要求。
3、根据关于迅速落实《辽宁省反恐怖袭击重点目标分级分类管理工作考评办法实施细则（试行）》相关工作的通知（抚反恐办法〔2017〕18号秘密件）要求，未落实反恐怖防范经费保障的扣0.5分。
4、根据《交通运输部关于印发&lt;道路运输企业主要负责人和安全生产管理人员安全考核管理办法&gt;&lt;道路运输企业主要负责人和安全生产管理人员安全考核大纲&gt;的通知》（交运规〔2019〕6号）和《辽宁省交通运输厅关于进一步做好道路运输企业主要负责人和安全生产管理人员安全考核工作的通知》（辽交运发〔2020〕91号）要求，市级交通运输主管部门负责本行政区域内道路运输企业主要负责人和安全生产管理人员安全考核工作。按照《中华人民共和国安全生产法》第二十四条：“生产经营单位的主要负责人和安全生产管理人员必须具备与本单位所从事的生产经营活动相应的安全生产知识和管理能力。
5、抚人社发〔2020〕30号。</t>
  </si>
  <si>
    <t>为了完成交通运输局专项业务的职能，贯彻执行国家和省有关交通运输行业的方针政策和法律法规，承担全市交通运输规划协调工作，组织实施重点交通工程建设，指导全市公路、水路和城市公共交通行业安全生产和应急管理工作及承担市政府交办的其他事项，需要交通管理专项业务经费支持。</t>
  </si>
  <si>
    <t xml:space="preserve">1、通过加强对12328电话的运行管理，充分发挥12328电话服务、应急和监督功能，依法高效受理和处理群众诉求事项，做到有报比接、违法比查、事事有结果、件件有回音。实现12328电话业务网上受理、转办、接受、回复、反馈和办结，提高运行效率和管理水平。
2、通过加大安全生产投入，进一步强化交通系统安全生产管理工作，落实安全生产的责任，提高安全生产意识，掌握安全生产知识，增强应急处置能力，消除各类安全生产隐患，遏制重特大事故的发生，确保交通系统安全生产形势的稳定。
</t>
  </si>
  <si>
    <t>开展1次安全生产应急演练。</t>
  </si>
  <si>
    <t>充分发挥12328电话服务、应急和监督功能，提高群众满意率。</t>
  </si>
  <si>
    <t>开展1次交通行业专业技术人员评审工作。</t>
  </si>
  <si>
    <t>提高安全生产意识，掌握安全生产知识，增强应急处置能力。</t>
  </si>
  <si>
    <t xml:space="preserve"> 
</t>
  </si>
  <si>
    <t>提高依法行政能力。</t>
  </si>
  <si>
    <t>一、全省12328交通服务监督热线线路租用费用1.5万元。每月1200×12个月。
二、专业技术评定费1.6万元。拟评审专业技术人员100人×160元/人。
三、行政审批工作经费6.5万元。印制各种审批表格及行政审批大厅窗口各项费用支出。
四、法治工作经费1万元。根据《交通运输法治政府部门建设评价暂行办法》中“将普法宣传、法律顾问等经费纳入同级财政预算”经费保障不足扣20分。
五、安全生产工作经费12.4万元。依据《中华人民共和国安全生产法》开展国家安全生产月、安全生产周等专项工作经费1万元，应急演练经费3万元，聘请安全生产专家督查检查1万元，反恐、扫黑除恶排查整治专项经费1.6万元。道路运输企业主要负责人和安全生产管理人员安全考核费用5.8万元。
六、资产处置相关费用17万元。办理大连房产产权，缴纳税费16.42万元、测绘费0.52万元、相关手续费0.06万元等。</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</si>
</sst>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_);[Red]\(0.0\)"/>
    <numFmt numFmtId="178" formatCode=";;"/>
    <numFmt numFmtId="179" formatCode="#,##0.00_ "/>
    <numFmt numFmtId="180" formatCode="#,##0.0000"/>
    <numFmt numFmtId="181" formatCode="#,##0.0"/>
    <numFmt numFmtId="182" formatCode="#,##0_ "/>
    <numFmt numFmtId="183" formatCode="#,##0.00_);[Red]\(#,##0.00\)"/>
    <numFmt numFmtId="184" formatCode="0.00_);[Red]\(0.00\)"/>
  </numFmts>
  <fonts count="47">
    <font>
      <sz val="9"/>
      <name val="宋体"/>
      <family val="0"/>
    </font>
    <font>
      <sz val="12"/>
      <name val="宋体"/>
      <family val="0"/>
    </font>
    <font>
      <b/>
      <sz val="24"/>
      <name val="宋体"/>
      <family val="0"/>
    </font>
    <font>
      <b/>
      <sz val="9"/>
      <name val="宋体"/>
      <family val="0"/>
    </font>
    <font>
      <sz val="10"/>
      <name val="宋体"/>
      <family val="0"/>
    </font>
    <font>
      <b/>
      <sz val="10"/>
      <name val="宋体"/>
      <family val="0"/>
    </font>
    <font>
      <b/>
      <sz val="18"/>
      <name val="宋体"/>
      <family val="0"/>
    </font>
    <font>
      <b/>
      <sz val="22"/>
      <name val="宋体"/>
      <family val="0"/>
    </font>
    <font>
      <b/>
      <sz val="10"/>
      <color indexed="9"/>
      <name val="宋体"/>
      <family val="0"/>
    </font>
    <font>
      <sz val="11"/>
      <name val="宋体"/>
      <family val="0"/>
    </font>
    <font>
      <b/>
      <sz val="12"/>
      <name val="宋体"/>
      <family val="0"/>
    </font>
    <font>
      <sz val="22"/>
      <name val="宋体"/>
      <family val="0"/>
    </font>
    <font>
      <b/>
      <sz val="11"/>
      <name val="宋体"/>
      <family val="0"/>
    </font>
    <font>
      <sz val="20"/>
      <name val="宋体"/>
      <family val="0"/>
    </font>
    <font>
      <b/>
      <sz val="14"/>
      <name val="宋体"/>
      <family val="0"/>
    </font>
    <font>
      <sz val="14"/>
      <name val="宋体"/>
      <family val="0"/>
    </font>
    <font>
      <b/>
      <sz val="20"/>
      <name val="宋体"/>
      <family val="0"/>
    </font>
    <font>
      <sz val="11"/>
      <color indexed="9"/>
      <name val="宋体"/>
      <family val="0"/>
    </font>
    <font>
      <b/>
      <sz val="11"/>
      <color indexed="8"/>
      <name val="宋体"/>
      <family val="0"/>
    </font>
    <font>
      <b/>
      <sz val="11"/>
      <color indexed="52"/>
      <name val="宋体"/>
      <family val="0"/>
    </font>
    <font>
      <b/>
      <sz val="11"/>
      <color indexed="56"/>
      <name val="宋体"/>
      <family val="0"/>
    </font>
    <font>
      <b/>
      <sz val="13"/>
      <color indexed="56"/>
      <name val="宋体"/>
      <family val="0"/>
    </font>
    <font>
      <sz val="11"/>
      <color indexed="10"/>
      <name val="宋体"/>
      <family val="0"/>
    </font>
    <font>
      <b/>
      <sz val="15"/>
      <color indexed="56"/>
      <name val="宋体"/>
      <family val="0"/>
    </font>
    <font>
      <u val="single"/>
      <sz val="12"/>
      <color indexed="12"/>
      <name val="宋体"/>
      <family val="0"/>
    </font>
    <font>
      <sz val="11"/>
      <color indexed="62"/>
      <name val="宋体"/>
      <family val="0"/>
    </font>
    <font>
      <sz val="11"/>
      <color indexed="17"/>
      <name val="宋体"/>
      <family val="0"/>
    </font>
    <font>
      <sz val="11"/>
      <color indexed="20"/>
      <name val="宋体"/>
      <family val="0"/>
    </font>
    <font>
      <sz val="11"/>
      <color indexed="60"/>
      <name val="宋体"/>
      <family val="0"/>
    </font>
    <font>
      <sz val="11"/>
      <color indexed="8"/>
      <name val="宋体"/>
      <family val="0"/>
    </font>
    <font>
      <u val="single"/>
      <sz val="11"/>
      <color indexed="12"/>
      <name val="宋体"/>
      <family val="0"/>
    </font>
    <font>
      <b/>
      <sz val="11"/>
      <color indexed="9"/>
      <name val="宋体"/>
      <family val="0"/>
    </font>
    <font>
      <u val="single"/>
      <sz val="11"/>
      <color indexed="36"/>
      <name val="宋体"/>
      <family val="0"/>
    </font>
    <font>
      <i/>
      <sz val="11"/>
      <color indexed="23"/>
      <name val="宋体"/>
      <family val="0"/>
    </font>
    <font>
      <b/>
      <sz val="11"/>
      <color indexed="63"/>
      <name val="宋体"/>
      <family val="0"/>
    </font>
    <font>
      <b/>
      <sz val="18"/>
      <color indexed="56"/>
      <name val="宋体"/>
      <family val="0"/>
    </font>
    <font>
      <sz val="11"/>
      <color indexed="52"/>
      <name val="宋体"/>
      <family val="0"/>
    </font>
    <font>
      <b/>
      <sz val="10"/>
      <name val="Arial"/>
      <family val="2"/>
    </font>
    <font>
      <sz val="10"/>
      <color indexed="8"/>
      <name val="Arial"/>
      <family val="2"/>
    </font>
    <font>
      <sz val="11"/>
      <color indexed="16"/>
      <name val="宋体"/>
      <family val="0"/>
    </font>
    <font>
      <sz val="12"/>
      <color indexed="36"/>
      <name val="宋体"/>
      <family val="0"/>
    </font>
    <font>
      <sz val="9"/>
      <color indexed="8"/>
      <name val="宋体"/>
      <family val="0"/>
    </font>
    <font>
      <sz val="11"/>
      <color rgb="FF9C0006"/>
      <name val="Calibri"/>
      <family val="0"/>
    </font>
    <font>
      <sz val="11"/>
      <color rgb="FF006100"/>
      <name val="Calibri"/>
      <family val="0"/>
    </font>
    <font>
      <sz val="12"/>
      <color rgb="FF7030A0"/>
      <name val="宋体"/>
      <family val="0"/>
    </font>
    <font>
      <sz val="9"/>
      <color theme="1"/>
      <name val="Calibri"/>
      <family val="0"/>
    </font>
    <font>
      <b/>
      <sz val="11"/>
      <color theme="1"/>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23" fillId="0" borderId="1" applyNumberFormat="0" applyFill="0" applyAlignment="0" applyProtection="0"/>
    <xf numFmtId="0" fontId="21"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7" fillId="3" borderId="0" applyNumberFormat="0" applyBorder="0" applyAlignment="0" applyProtection="0"/>
    <xf numFmtId="0" fontId="27" fillId="3" borderId="0" applyNumberFormat="0" applyBorder="0" applyAlignment="0" applyProtection="0"/>
    <xf numFmtId="0" fontId="39" fillId="7" borderId="0" applyNumberFormat="0" applyBorder="0" applyAlignment="0" applyProtection="0"/>
    <xf numFmtId="0" fontId="42" fillId="16" borderId="0" applyNumberFormat="0" applyBorder="0" applyAlignment="0" applyProtection="0"/>
    <xf numFmtId="0" fontId="27" fillId="3" borderId="0" applyNumberFormat="0" applyBorder="0" applyAlignment="0" applyProtection="0"/>
    <xf numFmtId="0" fontId="1"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1" fillId="0" borderId="0">
      <alignment/>
      <protection/>
    </xf>
    <xf numFmtId="0" fontId="30" fillId="0" borderId="0" applyNumberFormat="0" applyFill="0" applyBorder="0" applyAlignment="0" applyProtection="0"/>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43" fillId="17" borderId="0" applyNumberFormat="0" applyBorder="0" applyAlignment="0" applyProtection="0"/>
    <xf numFmtId="0" fontId="26" fillId="4" borderId="0" applyNumberFormat="0" applyBorder="0" applyAlignment="0" applyProtection="0"/>
    <xf numFmtId="0" fontId="18" fillId="0" borderId="4" applyNumberFormat="0" applyFill="0" applyAlignment="0" applyProtection="0"/>
    <xf numFmtId="0" fontId="24" fillId="0" borderId="0" applyNumberFormat="0" applyFill="0" applyBorder="0" applyAlignment="0" applyProtection="0"/>
    <xf numFmtId="44" fontId="1" fillId="0" borderId="0" applyFont="0" applyFill="0" applyBorder="0" applyAlignment="0" applyProtection="0"/>
    <xf numFmtId="0" fontId="19" fillId="18" borderId="5" applyNumberFormat="0" applyAlignment="0" applyProtection="0"/>
    <xf numFmtId="0" fontId="19" fillId="18" borderId="5" applyNumberFormat="0" applyAlignment="0" applyProtection="0"/>
    <xf numFmtId="0" fontId="31" fillId="19" borderId="6" applyNumberFormat="0" applyAlignment="0" applyProtection="0"/>
    <xf numFmtId="0" fontId="31" fillId="19" borderId="6" applyNumberFormat="0" applyAlignment="0" applyProtection="0"/>
    <xf numFmtId="0" fontId="33" fillId="0" borderId="0" applyNumberFormat="0" applyFill="0" applyBorder="0" applyAlignment="0" applyProtection="0"/>
    <xf numFmtId="0" fontId="22" fillId="0" borderId="0" applyNumberFormat="0" applyFill="0" applyBorder="0" applyAlignment="0" applyProtection="0"/>
    <xf numFmtId="0" fontId="36" fillId="0" borderId="7" applyNumberFormat="0" applyFill="0" applyAlignment="0" applyProtection="0"/>
    <xf numFmtId="9" fontId="1" fillId="0" borderId="0" applyFont="0" applyFill="0" applyBorder="0" applyAlignment="0" applyProtection="0"/>
    <xf numFmtId="0" fontId="0" fillId="0" borderId="0">
      <alignment/>
      <protection/>
    </xf>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34" fillId="18" borderId="8" applyNumberFormat="0" applyAlignment="0" applyProtection="0"/>
    <xf numFmtId="0" fontId="34" fillId="18" borderId="8" applyNumberFormat="0" applyAlignment="0" applyProtection="0"/>
    <xf numFmtId="0" fontId="25" fillId="7" borderId="5" applyNumberFormat="0" applyAlignment="0" applyProtection="0"/>
    <xf numFmtId="0" fontId="25" fillId="7" borderId="5" applyNumberFormat="0" applyAlignment="0" applyProtection="0"/>
    <xf numFmtId="0" fontId="32" fillId="0" borderId="0" applyNumberFormat="0" applyFill="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3" borderId="0" applyNumberFormat="0" applyBorder="0" applyAlignment="0" applyProtection="0"/>
    <xf numFmtId="0" fontId="0" fillId="25" borderId="9" applyNumberFormat="0" applyFont="0" applyAlignment="0" applyProtection="0"/>
    <xf numFmtId="0" fontId="0" fillId="25" borderId="9" applyNumberFormat="0" applyFont="0" applyAlignment="0" applyProtection="0"/>
  </cellStyleXfs>
  <cellXfs count="314">
    <xf numFmtId="0" fontId="0" fillId="0" borderId="0" xfId="0" applyAlignment="1">
      <alignment vertical="center"/>
    </xf>
    <xf numFmtId="0" fontId="0" fillId="0" borderId="0" xfId="0" applyAlignment="1">
      <alignment vertical="center"/>
    </xf>
    <xf numFmtId="0" fontId="2" fillId="0" borderId="0" xfId="0" applyFont="1" applyAlignment="1">
      <alignment horizontal="center" vertical="center" wrapText="1"/>
    </xf>
    <xf numFmtId="0" fontId="1" fillId="0" borderId="0" xfId="0" applyFont="1" applyFill="1" applyAlignment="1">
      <alignment horizontal="center" vertical="center"/>
    </xf>
    <xf numFmtId="49" fontId="1" fillId="0" borderId="0" xfId="0" applyNumberFormat="1" applyFont="1" applyFill="1" applyAlignment="1">
      <alignment horizontal="left"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49" fontId="1" fillId="0" borderId="10" xfId="0" applyNumberFormat="1" applyFont="1" applyFill="1" applyBorder="1" applyAlignment="1">
      <alignment vertical="center" wrapText="1"/>
    </xf>
    <xf numFmtId="176" fontId="1" fillId="0" borderId="10" xfId="0" applyNumberFormat="1" applyFont="1" applyFill="1" applyBorder="1" applyAlignment="1">
      <alignment horizontal="right" vertical="center"/>
    </xf>
    <xf numFmtId="176" fontId="1" fillId="0" borderId="10" xfId="0" applyNumberFormat="1" applyFont="1" applyFill="1" applyBorder="1" applyAlignment="1">
      <alignment vertical="center"/>
    </xf>
    <xf numFmtId="0" fontId="3" fillId="26" borderId="0" xfId="0" applyNumberFormat="1" applyFont="1" applyFill="1" applyAlignment="1" applyProtection="1">
      <alignment horizontal="right" vertical="center"/>
      <protection/>
    </xf>
    <xf numFmtId="0" fontId="1" fillId="0" borderId="0" xfId="0" applyFont="1" applyFill="1" applyAlignment="1">
      <alignment vertical="center"/>
    </xf>
    <xf numFmtId="0" fontId="1" fillId="0" borderId="0" xfId="0" applyFont="1" applyFill="1" applyAlignment="1">
      <alignment horizontal="right" vertical="center"/>
    </xf>
    <xf numFmtId="0" fontId="1" fillId="0" borderId="10" xfId="0" applyFont="1" applyFill="1" applyBorder="1" applyAlignment="1">
      <alignment vertical="center"/>
    </xf>
    <xf numFmtId="0" fontId="4" fillId="0" borderId="0" xfId="105" applyFont="1" applyAlignment="1">
      <alignment vertical="center"/>
      <protection/>
    </xf>
    <xf numFmtId="0" fontId="5" fillId="27" borderId="0" xfId="105" applyFont="1" applyFill="1" applyAlignment="1">
      <alignment vertical="center" wrapText="1"/>
      <protection/>
    </xf>
    <xf numFmtId="0" fontId="5" fillId="0" borderId="0" xfId="105" applyFont="1" applyAlignment="1">
      <alignment vertical="center"/>
      <protection/>
    </xf>
    <xf numFmtId="0" fontId="3" fillId="0" borderId="0" xfId="0" applyFont="1" applyAlignment="1">
      <alignment vertical="center"/>
    </xf>
    <xf numFmtId="49" fontId="4" fillId="0" borderId="0" xfId="105" applyNumberFormat="1" applyFont="1" applyFill="1" applyAlignment="1" applyProtection="1">
      <alignment vertical="center"/>
      <protection/>
    </xf>
    <xf numFmtId="177" fontId="4" fillId="0" borderId="0" xfId="105" applyNumberFormat="1" applyFont="1" applyAlignment="1">
      <alignment vertical="center"/>
      <protection/>
    </xf>
    <xf numFmtId="0" fontId="4" fillId="0" borderId="0" xfId="105" applyFont="1">
      <alignment/>
      <protection/>
    </xf>
    <xf numFmtId="2" fontId="4" fillId="0" borderId="0" xfId="105" applyNumberFormat="1" applyFont="1" applyFill="1" applyAlignment="1" applyProtection="1">
      <alignment horizontal="center" vertical="center"/>
      <protection/>
    </xf>
    <xf numFmtId="2" fontId="5" fillId="0" borderId="0" xfId="105" applyNumberFormat="1" applyFont="1" applyFill="1" applyAlignment="1" applyProtection="1">
      <alignment horizontal="right" vertical="center"/>
      <protection/>
    </xf>
    <xf numFmtId="0" fontId="5" fillId="0" borderId="11" xfId="86" applyFont="1" applyFill="1" applyBorder="1" applyAlignment="1">
      <alignment horizontal="left" vertical="center"/>
      <protection/>
    </xf>
    <xf numFmtId="0" fontId="5" fillId="0" borderId="0" xfId="86" applyFont="1" applyFill="1" applyBorder="1" applyAlignment="1">
      <alignment horizontal="left" vertical="center"/>
      <protection/>
    </xf>
    <xf numFmtId="177" fontId="4" fillId="0" borderId="0" xfId="105" applyNumberFormat="1" applyFont="1" applyFill="1" applyAlignment="1">
      <alignment horizontal="center" vertical="center"/>
      <protection/>
    </xf>
    <xf numFmtId="177" fontId="5" fillId="0" borderId="11" xfId="105" applyNumberFormat="1" applyFont="1" applyFill="1" applyBorder="1" applyAlignment="1" applyProtection="1">
      <alignment horizontal="right" vertical="center"/>
      <protection/>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pplyProtection="1">
      <alignment vertical="center" wrapText="1"/>
      <protection/>
    </xf>
    <xf numFmtId="49" fontId="5" fillId="0" borderId="10" xfId="0" applyNumberFormat="1" applyFont="1" applyFill="1" applyBorder="1" applyAlignment="1" applyProtection="1">
      <alignment horizontal="center" vertical="center"/>
      <protection/>
    </xf>
    <xf numFmtId="178" fontId="5" fillId="0" borderId="10" xfId="0" applyNumberFormat="1" applyFont="1" applyFill="1" applyBorder="1" applyAlignment="1" applyProtection="1">
      <alignment horizontal="center" vertical="center" wrapText="1"/>
      <protection/>
    </xf>
    <xf numFmtId="179" fontId="5" fillId="0" borderId="10" xfId="105" applyNumberFormat="1" applyFont="1" applyFill="1" applyBorder="1" applyAlignment="1" applyProtection="1">
      <alignment horizontal="right" vertical="center" wrapText="1"/>
      <protection/>
    </xf>
    <xf numFmtId="0" fontId="5" fillId="0" borderId="0" xfId="105" applyFont="1">
      <alignment/>
      <protection/>
    </xf>
    <xf numFmtId="49"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179" fontId="5" fillId="0" borderId="10" xfId="0" applyNumberFormat="1" applyFont="1" applyFill="1" applyBorder="1" applyAlignment="1">
      <alignment horizontal="right" vertical="center"/>
    </xf>
    <xf numFmtId="0" fontId="4" fillId="0" borderId="10" xfId="0" applyFont="1" applyBorder="1" applyAlignment="1">
      <alignment vertical="center"/>
    </xf>
    <xf numFmtId="49"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left" vertical="center"/>
    </xf>
    <xf numFmtId="179" fontId="4" fillId="0" borderId="10" xfId="0" applyNumberFormat="1" applyFont="1" applyFill="1" applyBorder="1" applyAlignment="1">
      <alignment horizontal="right" vertical="center"/>
    </xf>
    <xf numFmtId="49" fontId="4" fillId="0" borderId="10" xfId="0" applyNumberFormat="1" applyFont="1" applyFill="1" applyBorder="1" applyAlignment="1" applyProtection="1">
      <alignment vertical="center" wrapText="1"/>
      <protection/>
    </xf>
    <xf numFmtId="49"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0" fontId="0" fillId="0" borderId="10" xfId="0" applyNumberFormat="1" applyFill="1" applyBorder="1" applyAlignment="1">
      <alignment vertical="center"/>
    </xf>
    <xf numFmtId="179" fontId="0" fillId="0" borderId="10" xfId="0" applyNumberFormat="1" applyFill="1" applyBorder="1" applyAlignment="1">
      <alignment horizontal="right" vertical="center"/>
    </xf>
    <xf numFmtId="49"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179" fontId="3" fillId="0" borderId="10" xfId="0" applyNumberFormat="1" applyFont="1" applyFill="1" applyBorder="1" applyAlignment="1">
      <alignment horizontal="right" vertical="center"/>
    </xf>
    <xf numFmtId="0" fontId="5" fillId="0" borderId="0" xfId="0" applyFont="1" applyAlignment="1">
      <alignment vertical="center"/>
    </xf>
    <xf numFmtId="0" fontId="4" fillId="0" borderId="0" xfId="0" applyFont="1" applyAlignment="1">
      <alignment vertical="center"/>
    </xf>
    <xf numFmtId="0" fontId="7" fillId="0" borderId="0" xfId="0" applyFont="1" applyAlignment="1">
      <alignment horizontal="centerContinuous" vertical="center"/>
    </xf>
    <xf numFmtId="0" fontId="5" fillId="0" borderId="0" xfId="0" applyNumberFormat="1" applyFont="1" applyFill="1" applyAlignment="1" applyProtection="1">
      <alignment horizontal="right" vertical="center"/>
      <protection/>
    </xf>
    <xf numFmtId="0" fontId="5" fillId="0" borderId="11" xfId="86" applyFont="1" applyFill="1" applyBorder="1" applyAlignment="1">
      <alignment vertical="center"/>
      <protection/>
    </xf>
    <xf numFmtId="0" fontId="5" fillId="0" borderId="11" xfId="86" applyFont="1" applyFill="1" applyBorder="1" applyAlignment="1">
      <alignment horizontal="right" vertical="center"/>
      <protection/>
    </xf>
    <xf numFmtId="0" fontId="5" fillId="0" borderId="12" xfId="0" applyFont="1" applyBorder="1" applyAlignment="1">
      <alignment horizontal="centerContinuous" vertical="center"/>
    </xf>
    <xf numFmtId="0" fontId="5" fillId="0" borderId="10" xfId="0" applyFont="1" applyBorder="1" applyAlignment="1">
      <alignment horizontal="centerContinuous" vertical="center"/>
    </xf>
    <xf numFmtId="0" fontId="5" fillId="0" borderId="0" xfId="0" applyFont="1" applyFill="1" applyAlignment="1">
      <alignment vertical="center"/>
    </xf>
    <xf numFmtId="0" fontId="5" fillId="0" borderId="10" xfId="0" applyFont="1" applyBorder="1" applyAlignment="1">
      <alignment horizontal="center" vertical="center"/>
    </xf>
    <xf numFmtId="0" fontId="5" fillId="0" borderId="10" xfId="0" applyFont="1" applyFill="1" applyBorder="1" applyAlignment="1">
      <alignment horizontal="center" vertical="center"/>
    </xf>
    <xf numFmtId="180" fontId="8" fillId="0" borderId="0" xfId="0" applyNumberFormat="1" applyFont="1" applyFill="1" applyAlignment="1" applyProtection="1">
      <alignment vertical="center" wrapText="1"/>
      <protection/>
    </xf>
    <xf numFmtId="181" fontId="8" fillId="0" borderId="0" xfId="0" applyNumberFormat="1" applyFont="1" applyFill="1" applyAlignment="1" applyProtection="1">
      <alignment vertical="center" wrapText="1"/>
      <protection/>
    </xf>
    <xf numFmtId="0" fontId="5" fillId="0" borderId="13" xfId="0" applyFont="1" applyFill="1" applyBorder="1" applyAlignment="1">
      <alignment vertical="center"/>
    </xf>
    <xf numFmtId="179" fontId="9" fillId="0" borderId="10" xfId="0" applyNumberFormat="1" applyFont="1" applyFill="1" applyBorder="1" applyAlignment="1">
      <alignment horizontal="center" vertical="center"/>
    </xf>
    <xf numFmtId="0" fontId="4" fillId="0" borderId="14" xfId="0" applyFont="1" applyFill="1" applyBorder="1" applyAlignment="1">
      <alignment vertical="center"/>
    </xf>
    <xf numFmtId="0" fontId="9" fillId="0" borderId="10" xfId="0" applyFont="1" applyFill="1" applyBorder="1" applyAlignment="1">
      <alignment horizontal="center" vertical="center"/>
    </xf>
    <xf numFmtId="0" fontId="4" fillId="0" borderId="0" xfId="0" applyFont="1" applyFill="1" applyAlignment="1">
      <alignment vertical="center"/>
    </xf>
    <xf numFmtId="0" fontId="4" fillId="0" borderId="14" xfId="0" applyFont="1" applyBorder="1" applyAlignment="1">
      <alignment vertical="center"/>
    </xf>
    <xf numFmtId="0" fontId="6" fillId="0" borderId="0" xfId="0" applyFont="1" applyAlignment="1">
      <alignment horizontal="center" vertical="center"/>
    </xf>
    <xf numFmtId="0" fontId="0" fillId="0" borderId="10" xfId="0" applyBorder="1" applyAlignment="1">
      <alignment vertical="center"/>
    </xf>
    <xf numFmtId="0" fontId="10" fillId="0" borderId="10" xfId="0" applyFont="1" applyBorder="1" applyAlignment="1">
      <alignment horizontal="center" vertical="center" wrapText="1"/>
    </xf>
    <xf numFmtId="0" fontId="6" fillId="0" borderId="0" xfId="0" applyFont="1" applyAlignment="1">
      <alignment horizontal="centerContinuous" vertical="center"/>
    </xf>
    <xf numFmtId="0" fontId="3" fillId="0" borderId="10" xfId="0" applyNumberFormat="1" applyFont="1" applyFill="1" applyBorder="1" applyAlignment="1" applyProtection="1">
      <alignment horizontal="center" vertical="center"/>
      <protection/>
    </xf>
    <xf numFmtId="178" fontId="4" fillId="0" borderId="14" xfId="0" applyNumberFormat="1" applyFont="1" applyFill="1" applyBorder="1" applyAlignment="1" applyProtection="1">
      <alignment vertical="center" wrapText="1"/>
      <protection/>
    </xf>
    <xf numFmtId="49" fontId="4" fillId="0" borderId="14" xfId="0" applyNumberFormat="1" applyFont="1" applyFill="1" applyBorder="1" applyAlignment="1" applyProtection="1">
      <alignment vertical="center" wrapText="1"/>
      <protection/>
    </xf>
    <xf numFmtId="182" fontId="4" fillId="0" borderId="10" xfId="0" applyNumberFormat="1" applyFont="1" applyFill="1" applyBorder="1" applyAlignment="1" applyProtection="1">
      <alignment horizontal="right" vertical="center"/>
      <protection/>
    </xf>
    <xf numFmtId="181" fontId="4" fillId="0" borderId="10" xfId="0" applyNumberFormat="1" applyFont="1" applyFill="1" applyBorder="1" applyAlignment="1" applyProtection="1">
      <alignment horizontal="right" vertical="center"/>
      <protection/>
    </xf>
    <xf numFmtId="181" fontId="4" fillId="0" borderId="10" xfId="105" applyNumberFormat="1" applyFont="1" applyFill="1" applyBorder="1" applyAlignment="1" applyProtection="1">
      <alignment horizontal="right" vertical="center" wrapText="1"/>
      <protection/>
    </xf>
    <xf numFmtId="0" fontId="3" fillId="0" borderId="10" xfId="0" applyNumberFormat="1" applyFont="1" applyFill="1" applyBorder="1" applyAlignment="1" applyProtection="1">
      <alignment horizontal="center" vertical="center" wrapText="1"/>
      <protection/>
    </xf>
    <xf numFmtId="178" fontId="4" fillId="0" borderId="10" xfId="0" applyNumberFormat="1" applyFont="1" applyFill="1" applyBorder="1" applyAlignment="1" applyProtection="1">
      <alignment vertical="center" wrapText="1"/>
      <protection/>
    </xf>
    <xf numFmtId="0" fontId="0" fillId="0" borderId="10" xfId="0" applyBorder="1" applyAlignment="1">
      <alignment vertical="center"/>
    </xf>
    <xf numFmtId="0" fontId="3" fillId="0" borderId="10" xfId="0" applyFont="1" applyBorder="1" applyAlignment="1">
      <alignment vertical="center"/>
    </xf>
    <xf numFmtId="0" fontId="5" fillId="0" borderId="10" xfId="0" applyFont="1" applyBorder="1" applyAlignment="1">
      <alignment vertical="center" wrapText="1"/>
    </xf>
    <xf numFmtId="0" fontId="3" fillId="0" borderId="0" xfId="0" applyNumberFormat="1" applyFont="1" applyFill="1" applyAlignment="1" applyProtection="1">
      <alignment horizontal="right" vertical="center"/>
      <protection/>
    </xf>
    <xf numFmtId="0" fontId="3" fillId="0" borderId="0" xfId="0" applyFont="1" applyAlignment="1">
      <alignment horizontal="right" vertical="center"/>
    </xf>
    <xf numFmtId="0" fontId="0" fillId="0" borderId="0" xfId="0" applyFill="1" applyAlignment="1">
      <alignment vertical="center"/>
    </xf>
    <xf numFmtId="0" fontId="7" fillId="0" borderId="0" xfId="105" applyNumberFormat="1" applyFont="1" applyFill="1" applyAlignment="1" applyProtection="1">
      <alignment horizontal="center" vertical="center"/>
      <protection/>
    </xf>
    <xf numFmtId="0" fontId="5" fillId="0" borderId="15" xfId="0" applyFont="1" applyFill="1" applyBorder="1" applyAlignment="1">
      <alignment horizontal="center" vertical="center" wrapText="1"/>
    </xf>
    <xf numFmtId="0" fontId="5" fillId="0" borderId="15" xfId="0" applyFont="1" applyBorder="1" applyAlignment="1">
      <alignment horizontal="center" vertical="center" wrapText="1"/>
    </xf>
    <xf numFmtId="178" fontId="5" fillId="0" borderId="14" xfId="0" applyNumberFormat="1" applyFont="1" applyFill="1" applyBorder="1" applyAlignment="1" applyProtection="1">
      <alignment horizontal="center" vertical="center" wrapText="1"/>
      <protection/>
    </xf>
    <xf numFmtId="179" fontId="4" fillId="0" borderId="10" xfId="0" applyNumberFormat="1" applyFont="1" applyFill="1" applyBorder="1" applyAlignment="1">
      <alignment horizontal="center" vertical="center" wrapText="1"/>
    </xf>
    <xf numFmtId="179" fontId="4" fillId="0" borderId="10" xfId="0" applyNumberFormat="1" applyFont="1" applyFill="1" applyBorder="1" applyAlignment="1">
      <alignment horizontal="left" vertical="center" wrapText="1"/>
    </xf>
    <xf numFmtId="49" fontId="4" fillId="0" borderId="10" xfId="85" applyNumberFormat="1" applyFont="1" applyFill="1" applyBorder="1" applyAlignment="1" applyProtection="1">
      <alignment horizontal="center" vertical="center" wrapText="1"/>
      <protection/>
    </xf>
    <xf numFmtId="49" fontId="4" fillId="0" borderId="10" xfId="85" applyNumberFormat="1" applyFont="1" applyFill="1" applyBorder="1" applyAlignment="1" applyProtection="1">
      <alignment horizontal="left" vertical="center" wrapText="1"/>
      <protection/>
    </xf>
    <xf numFmtId="176" fontId="4" fillId="0" borderId="10" xfId="85"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0" fillId="0" borderId="10" xfId="0" applyBorder="1" applyAlignment="1">
      <alignment vertical="center" wrapText="1"/>
    </xf>
    <xf numFmtId="49" fontId="4" fillId="0" borderId="10" xfId="0" applyNumberFormat="1" applyFont="1" applyFill="1" applyBorder="1" applyAlignment="1" applyProtection="1">
      <alignment horizontal="center" vertical="center" wrapText="1"/>
      <protection/>
    </xf>
    <xf numFmtId="182" fontId="4" fillId="0" borderId="10" xfId="0" applyNumberFormat="1" applyFont="1" applyBorder="1" applyAlignment="1">
      <alignment vertical="center"/>
    </xf>
    <xf numFmtId="182" fontId="4" fillId="0" borderId="10" xfId="0" applyNumberFormat="1" applyFont="1" applyBorder="1" applyAlignment="1">
      <alignment wrapText="1"/>
    </xf>
    <xf numFmtId="0" fontId="5" fillId="0" borderId="0" xfId="0" applyNumberFormat="1" applyFont="1" applyFill="1" applyBorder="1" applyAlignment="1" applyProtection="1">
      <alignment horizontal="right" vertical="center"/>
      <protection/>
    </xf>
    <xf numFmtId="0" fontId="0" fillId="0" borderId="10" xfId="0" applyFill="1" applyBorder="1" applyAlignment="1">
      <alignment vertical="center"/>
    </xf>
    <xf numFmtId="0" fontId="4" fillId="0" borderId="11" xfId="0" applyFont="1" applyBorder="1" applyAlignment="1">
      <alignment vertical="center"/>
    </xf>
    <xf numFmtId="181" fontId="5"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center" vertical="center"/>
      <protection/>
    </xf>
    <xf numFmtId="49" fontId="4" fillId="0" borderId="10" xfId="86" applyNumberFormat="1" applyFont="1" applyFill="1" applyBorder="1" applyAlignment="1" applyProtection="1">
      <alignment vertical="center"/>
      <protection/>
    </xf>
    <xf numFmtId="0" fontId="5" fillId="0" borderId="10" xfId="0" applyFont="1" applyBorder="1" applyAlignment="1">
      <alignment vertical="center"/>
    </xf>
    <xf numFmtId="0" fontId="5" fillId="0" borderId="0" xfId="105" applyNumberFormat="1" applyFont="1" applyFill="1" applyAlignment="1" applyProtection="1">
      <alignment horizontal="right" vertical="center"/>
      <protection/>
    </xf>
    <xf numFmtId="0" fontId="5" fillId="0" borderId="11" xfId="0" applyFont="1" applyBorder="1" applyAlignment="1">
      <alignment horizontal="right" vertical="center"/>
    </xf>
    <xf numFmtId="0" fontId="11" fillId="0" borderId="0" xfId="0" applyFont="1" applyAlignment="1">
      <alignment vertical="center"/>
    </xf>
    <xf numFmtId="0" fontId="5" fillId="0" borderId="0" xfId="105" applyNumberFormat="1" applyFont="1" applyFill="1" applyAlignment="1" applyProtection="1">
      <alignment horizontal="centerContinuous" vertical="center"/>
      <protection/>
    </xf>
    <xf numFmtId="0" fontId="4" fillId="0" borderId="0" xfId="105" applyNumberFormat="1" applyFont="1" applyFill="1" applyAlignment="1" applyProtection="1">
      <alignment horizontal="centerContinuous" vertical="center"/>
      <protection/>
    </xf>
    <xf numFmtId="0" fontId="5" fillId="0" borderId="10" xfId="0" applyFont="1" applyFill="1" applyBorder="1" applyAlignment="1">
      <alignment vertical="center"/>
    </xf>
    <xf numFmtId="49" fontId="5" fillId="0" borderId="10" xfId="83" applyNumberFormat="1" applyFont="1" applyFill="1" applyBorder="1">
      <alignment vertical="center"/>
      <protection/>
    </xf>
    <xf numFmtId="0" fontId="5" fillId="0" borderId="10" xfId="83" applyNumberFormat="1" applyFont="1" applyFill="1" applyBorder="1" applyAlignment="1">
      <alignment horizontal="center" vertical="center"/>
      <protection/>
    </xf>
    <xf numFmtId="183" fontId="5" fillId="0" borderId="10" xfId="83" applyNumberFormat="1" applyFont="1" applyFill="1" applyBorder="1" applyAlignment="1">
      <alignment horizontal="right" vertical="center"/>
      <protection/>
    </xf>
    <xf numFmtId="49" fontId="0" fillId="0" borderId="10" xfId="0" applyNumberFormat="1" applyFill="1" applyBorder="1" applyAlignment="1">
      <alignment vertical="center"/>
    </xf>
    <xf numFmtId="184" fontId="4" fillId="0" borderId="10" xfId="83" applyNumberFormat="1" applyFont="1" applyFill="1" applyBorder="1" applyAlignment="1">
      <alignment horizontal="right" vertical="center"/>
      <protection/>
    </xf>
    <xf numFmtId="184" fontId="0" fillId="0" borderId="10" xfId="0" applyNumberFormat="1" applyFill="1" applyBorder="1" applyAlignment="1">
      <alignment vertical="center"/>
    </xf>
    <xf numFmtId="49" fontId="4" fillId="0" borderId="0" xfId="0" applyNumberFormat="1" applyFont="1" applyAlignment="1">
      <alignment horizontal="center" vertical="center"/>
    </xf>
    <xf numFmtId="49" fontId="0" fillId="0" borderId="0" xfId="0" applyNumberFormat="1" applyFill="1" applyAlignment="1">
      <alignment horizontal="center" vertical="center"/>
    </xf>
    <xf numFmtId="0" fontId="5" fillId="0" borderId="0" xfId="0" applyFont="1" applyAlignment="1">
      <alignment horizontal="center" vertical="center"/>
    </xf>
    <xf numFmtId="0" fontId="6" fillId="0" borderId="0" xfId="0" applyFont="1" applyFill="1" applyAlignment="1">
      <alignment horizontal="center" vertical="center"/>
    </xf>
    <xf numFmtId="0" fontId="5" fillId="0" borderId="0" xfId="0" applyFont="1" applyAlignment="1">
      <alignment horizontal="right" vertical="center"/>
    </xf>
    <xf numFmtId="49" fontId="5" fillId="0" borderId="10" xfId="0" applyNumberFormat="1" applyFont="1" applyBorder="1" applyAlignment="1">
      <alignment horizontal="center" vertical="center"/>
    </xf>
    <xf numFmtId="183" fontId="4" fillId="0" borderId="10" xfId="84" applyNumberFormat="1" applyFont="1" applyFill="1" applyBorder="1" applyAlignment="1">
      <alignment horizontal="center" vertical="center"/>
      <protection/>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wrapText="1"/>
    </xf>
    <xf numFmtId="183" fontId="4" fillId="0" borderId="10" xfId="84" applyNumberFormat="1" applyFont="1" applyFill="1" applyBorder="1" applyAlignment="1">
      <alignment horizontal="right" vertical="center"/>
      <protection/>
    </xf>
    <xf numFmtId="183" fontId="4" fillId="0" borderId="10" xfId="0" applyNumberFormat="1" applyFont="1" applyFill="1" applyBorder="1" applyAlignment="1">
      <alignment horizontal="right" vertical="center"/>
    </xf>
    <xf numFmtId="49" fontId="4" fillId="0" borderId="10" xfId="0" applyNumberFormat="1" applyFont="1" applyFill="1" applyBorder="1" applyAlignment="1">
      <alignment horizontal="left" vertical="center"/>
    </xf>
    <xf numFmtId="49" fontId="1" fillId="0" borderId="10" xfId="0" applyNumberFormat="1" applyFont="1" applyFill="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right" vertical="center"/>
    </xf>
    <xf numFmtId="49" fontId="4" fillId="0" borderId="10" xfId="0" applyNumberFormat="1" applyFont="1" applyFill="1" applyBorder="1" applyAlignment="1">
      <alignment vertical="center"/>
    </xf>
    <xf numFmtId="0" fontId="4" fillId="0" borderId="10" xfId="0" applyNumberFormat="1" applyFont="1" applyFill="1" applyBorder="1" applyAlignment="1">
      <alignment horizontal="center" vertical="center"/>
    </xf>
    <xf numFmtId="183" fontId="5" fillId="0" borderId="10" xfId="0" applyNumberFormat="1" applyFont="1" applyFill="1" applyBorder="1" applyAlignment="1">
      <alignment horizontal="right" vertical="center"/>
    </xf>
    <xf numFmtId="183" fontId="0" fillId="0" borderId="10" xfId="0" applyNumberFormat="1" applyFill="1" applyBorder="1" applyAlignment="1">
      <alignment horizontal="right" vertical="center"/>
    </xf>
    <xf numFmtId="0" fontId="5" fillId="0" borderId="0" xfId="0" applyFont="1" applyBorder="1" applyAlignment="1">
      <alignment horizontal="right" vertical="center"/>
    </xf>
    <xf numFmtId="49" fontId="4" fillId="0" borderId="0" xfId="0" applyNumberFormat="1" applyFont="1" applyAlignment="1">
      <alignment vertical="center"/>
    </xf>
    <xf numFmtId="49" fontId="4" fillId="0" borderId="0" xfId="0" applyNumberFormat="1" applyFont="1" applyBorder="1" applyAlignment="1">
      <alignment vertical="center"/>
    </xf>
    <xf numFmtId="183" fontId="5" fillId="0" borderId="10" xfId="0" applyNumberFormat="1" applyFont="1" applyFill="1" applyBorder="1" applyAlignment="1" applyProtection="1">
      <alignment vertical="center"/>
      <protection/>
    </xf>
    <xf numFmtId="49" fontId="3" fillId="0" borderId="10" xfId="0" applyNumberFormat="1" applyFont="1" applyFill="1" applyBorder="1" applyAlignment="1">
      <alignment vertical="center"/>
    </xf>
    <xf numFmtId="183" fontId="3" fillId="0" borderId="10" xfId="0" applyNumberFormat="1" applyFont="1" applyFill="1" applyBorder="1" applyAlignment="1">
      <alignment vertical="center"/>
    </xf>
    <xf numFmtId="179" fontId="3" fillId="0" borderId="10" xfId="0" applyNumberFormat="1" applyFont="1" applyFill="1" applyBorder="1" applyAlignment="1">
      <alignment horizontal="center" vertical="center"/>
    </xf>
    <xf numFmtId="179" fontId="0" fillId="0" borderId="10" xfId="0" applyNumberFormat="1" applyFill="1" applyBorder="1" applyAlignment="1">
      <alignment horizontal="center" vertical="center"/>
    </xf>
    <xf numFmtId="49" fontId="0" fillId="0" borderId="10" xfId="0" applyNumberFormat="1" applyFont="1" applyFill="1" applyBorder="1" applyAlignment="1">
      <alignment vertical="center"/>
    </xf>
    <xf numFmtId="183" fontId="5" fillId="0" borderId="10" xfId="0" applyNumberFormat="1" applyFont="1" applyFill="1" applyBorder="1" applyAlignment="1">
      <alignment vertical="center"/>
    </xf>
    <xf numFmtId="184" fontId="4" fillId="0" borderId="10" xfId="0" applyNumberFormat="1" applyFont="1" applyFill="1" applyBorder="1" applyAlignment="1" applyProtection="1">
      <alignment horizontal="right" vertical="center"/>
      <protection/>
    </xf>
    <xf numFmtId="184" fontId="4" fillId="0" borderId="10" xfId="0" applyNumberFormat="1" applyFont="1" applyFill="1" applyBorder="1" applyAlignment="1">
      <alignment horizontal="right" vertical="center"/>
    </xf>
    <xf numFmtId="184" fontId="4" fillId="0" borderId="10" xfId="0" applyNumberFormat="1" applyFont="1" applyBorder="1" applyAlignment="1">
      <alignment horizontal="right" vertical="center"/>
    </xf>
    <xf numFmtId="0" fontId="44" fillId="0" borderId="0" xfId="0" applyFont="1" applyAlignment="1">
      <alignment vertical="center"/>
    </xf>
    <xf numFmtId="179" fontId="5" fillId="0" borderId="10" xfId="0" applyNumberFormat="1" applyFont="1" applyFill="1" applyBorder="1" applyAlignment="1" applyProtection="1">
      <alignment horizontal="center" vertical="center"/>
      <protection/>
    </xf>
    <xf numFmtId="0" fontId="5" fillId="0" borderId="0" xfId="0" applyFont="1" applyAlignment="1">
      <alignment vertical="center" wrapText="1"/>
    </xf>
    <xf numFmtId="0" fontId="5" fillId="0" borderId="0" xfId="0" applyFont="1" applyAlignment="1">
      <alignment horizontal="center" vertical="center" wrapText="1"/>
    </xf>
    <xf numFmtId="0" fontId="4" fillId="0" borderId="0" xfId="0" applyFont="1" applyAlignment="1">
      <alignment vertical="center" wrapText="1"/>
    </xf>
    <xf numFmtId="0" fontId="5" fillId="0" borderId="14" xfId="0" applyNumberFormat="1" applyFont="1" applyFill="1" applyBorder="1" applyAlignment="1" applyProtection="1">
      <alignment horizontal="centerContinuous" vertical="center"/>
      <protection/>
    </xf>
    <xf numFmtId="0" fontId="5" fillId="0" borderId="16" xfId="0" applyNumberFormat="1" applyFont="1" applyFill="1" applyBorder="1" applyAlignment="1" applyProtection="1">
      <alignment horizontal="centerContinuous" vertical="center"/>
      <protection/>
    </xf>
    <xf numFmtId="179" fontId="5" fillId="0" borderId="15" xfId="0" applyNumberFormat="1" applyFont="1" applyFill="1" applyBorder="1" applyAlignment="1">
      <alignment horizontal="center" vertical="center" wrapText="1"/>
    </xf>
    <xf numFmtId="179" fontId="5" fillId="0" borderId="15" xfId="0" applyNumberFormat="1" applyFont="1" applyFill="1" applyBorder="1" applyAlignment="1">
      <alignment horizontal="right" vertical="center" wrapText="1"/>
    </xf>
    <xf numFmtId="49" fontId="0" fillId="0" borderId="10" xfId="0" applyNumberFormat="1" applyFill="1" applyBorder="1" applyAlignment="1">
      <alignment horizontal="left" vertical="center" wrapText="1"/>
    </xf>
    <xf numFmtId="183" fontId="0" fillId="0" borderId="10" xfId="0" applyNumberFormat="1" applyFont="1" applyFill="1" applyBorder="1" applyAlignment="1">
      <alignment horizontal="center" vertical="center"/>
    </xf>
    <xf numFmtId="179" fontId="4" fillId="0" borderId="10" xfId="0" applyNumberFormat="1" applyFont="1" applyFill="1" applyBorder="1" applyAlignment="1" applyProtection="1">
      <alignment horizontal="right" vertical="center"/>
      <protection/>
    </xf>
    <xf numFmtId="183" fontId="0" fillId="0" borderId="10" xfId="0" applyNumberFormat="1" applyFont="1" applyFill="1" applyBorder="1" applyAlignment="1">
      <alignment horizontal="right" vertical="center"/>
    </xf>
    <xf numFmtId="49" fontId="0" fillId="0" borderId="10" xfId="0" applyNumberFormat="1" applyFont="1" applyFill="1" applyBorder="1" applyAlignment="1">
      <alignment horizontal="left" vertical="center" wrapText="1"/>
    </xf>
    <xf numFmtId="179" fontId="4" fillId="0" borderId="10" xfId="0" applyNumberFormat="1" applyFont="1" applyFill="1" applyBorder="1" applyAlignment="1">
      <alignment vertical="center"/>
    </xf>
    <xf numFmtId="179" fontId="4" fillId="0" borderId="10" xfId="0" applyNumberFormat="1" applyFont="1" applyBorder="1" applyAlignment="1">
      <alignment vertical="center"/>
    </xf>
    <xf numFmtId="0" fontId="10" fillId="0" borderId="0" xfId="87" applyFont="1" applyAlignment="1">
      <alignment/>
      <protection/>
    </xf>
    <xf numFmtId="0" fontId="5" fillId="0" borderId="16" xfId="0" applyFont="1" applyBorder="1" applyAlignment="1">
      <alignment horizontal="centerContinuous" vertical="center"/>
    </xf>
    <xf numFmtId="0" fontId="5" fillId="0" borderId="12" xfId="0" applyNumberFormat="1" applyFont="1" applyFill="1" applyBorder="1" applyAlignment="1" applyProtection="1">
      <alignment horizontal="centerContinuous" vertical="center"/>
      <protection/>
    </xf>
    <xf numFmtId="0" fontId="45" fillId="0" borderId="10" xfId="0" applyNumberFormat="1" applyFont="1" applyFill="1" applyBorder="1" applyAlignment="1">
      <alignment horizontal="center" vertical="center"/>
    </xf>
    <xf numFmtId="49" fontId="45" fillId="0" borderId="10" xfId="0" applyNumberFormat="1" applyFont="1" applyFill="1" applyBorder="1" applyAlignment="1">
      <alignment horizontal="right" vertical="center"/>
    </xf>
    <xf numFmtId="0" fontId="4" fillId="0" borderId="0" xfId="0" applyFont="1" applyAlignment="1">
      <alignment vertical="center"/>
    </xf>
    <xf numFmtId="0" fontId="3" fillId="0" borderId="0" xfId="0" applyFont="1" applyAlignment="1">
      <alignment horizontal="center" vertical="center"/>
    </xf>
    <xf numFmtId="0" fontId="7" fillId="0" borderId="0" xfId="105" applyNumberFormat="1" applyFont="1" applyFill="1" applyAlignment="1" applyProtection="1">
      <alignment vertical="center"/>
      <protection/>
    </xf>
    <xf numFmtId="179" fontId="4" fillId="0" borderId="10" xfId="0" applyNumberFormat="1" applyFont="1" applyFill="1" applyBorder="1" applyAlignment="1">
      <alignment horizontal="right" vertical="center" wrapText="1"/>
    </xf>
    <xf numFmtId="0" fontId="5" fillId="0" borderId="0" xfId="0" applyFont="1" applyBorder="1" applyAlignment="1">
      <alignment vertical="center"/>
    </xf>
    <xf numFmtId="0" fontId="7" fillId="0" borderId="0" xfId="105" applyNumberFormat="1" applyFont="1" applyFill="1" applyAlignment="1" applyProtection="1">
      <alignment horizontal="centerContinuous" vertical="center"/>
      <protection/>
    </xf>
    <xf numFmtId="49" fontId="7" fillId="0" borderId="0" xfId="105" applyNumberFormat="1" applyFont="1" applyFill="1" applyAlignment="1" applyProtection="1">
      <alignment horizontal="centerContinuous" vertical="center"/>
      <protection/>
    </xf>
    <xf numFmtId="49" fontId="4" fillId="0" borderId="11" xfId="0" applyNumberFormat="1" applyFont="1" applyBorder="1" applyAlignment="1">
      <alignment vertical="center"/>
    </xf>
    <xf numFmtId="49" fontId="5" fillId="0" borderId="15" xfId="0" applyNumberFormat="1" applyFont="1" applyFill="1" applyBorder="1" applyAlignment="1">
      <alignment horizontal="center" vertical="center"/>
    </xf>
    <xf numFmtId="0" fontId="4" fillId="0" borderId="0" xfId="0" applyFont="1" applyAlignment="1">
      <alignment horizontal="centerContinuous" vertical="center"/>
    </xf>
    <xf numFmtId="0" fontId="5" fillId="26" borderId="10" xfId="0" applyFont="1" applyFill="1" applyBorder="1" applyAlignment="1">
      <alignment horizontal="center" vertical="center"/>
    </xf>
    <xf numFmtId="179" fontId="5" fillId="0" borderId="10" xfId="0" applyNumberFormat="1" applyFont="1" applyFill="1" applyBorder="1" applyAlignment="1" applyProtection="1">
      <alignment horizontal="right" vertical="center"/>
      <protection/>
    </xf>
    <xf numFmtId="0" fontId="4" fillId="0" borderId="0" xfId="0" applyFont="1" applyAlignment="1">
      <alignment horizontal="left" vertical="center"/>
    </xf>
    <xf numFmtId="179" fontId="3" fillId="0" borderId="10" xfId="0" applyNumberFormat="1" applyFont="1" applyFill="1" applyBorder="1" applyAlignment="1" applyProtection="1">
      <alignment vertical="center"/>
      <protection/>
    </xf>
    <xf numFmtId="179" fontId="0" fillId="0" borderId="10" xfId="0" applyNumberFormat="1" applyFill="1" applyBorder="1" applyAlignment="1">
      <alignment vertical="center"/>
    </xf>
    <xf numFmtId="0" fontId="3" fillId="0" borderId="0" xfId="0" applyFont="1" applyAlignment="1">
      <alignment horizontal="left" vertical="center"/>
    </xf>
    <xf numFmtId="0" fontId="5" fillId="0" borderId="10" xfId="0" applyNumberFormat="1" applyFont="1" applyFill="1" applyBorder="1" applyAlignment="1" applyProtection="1">
      <alignment horizontal="centerContinuous" vertical="center"/>
      <protection/>
    </xf>
    <xf numFmtId="0" fontId="5" fillId="0" borderId="17" xfId="0" applyFont="1" applyFill="1" applyBorder="1" applyAlignment="1">
      <alignment horizontal="center" vertical="center" wrapText="1"/>
    </xf>
    <xf numFmtId="179" fontId="5" fillId="0" borderId="10" xfId="0" applyNumberFormat="1" applyFont="1" applyFill="1" applyBorder="1" applyAlignment="1">
      <alignment horizontal="center" vertical="center" wrapText="1"/>
    </xf>
    <xf numFmtId="179" fontId="5" fillId="0" borderId="10" xfId="0" applyNumberFormat="1" applyFont="1" applyFill="1" applyBorder="1" applyAlignment="1">
      <alignment horizontal="right" vertical="center" wrapText="1"/>
    </xf>
    <xf numFmtId="49" fontId="0" fillId="0" borderId="17" xfId="0" applyNumberFormat="1" applyFill="1" applyBorder="1" applyAlignment="1">
      <alignment horizontal="left" vertical="center" wrapText="1"/>
    </xf>
    <xf numFmtId="179" fontId="4" fillId="0" borderId="10" xfId="0" applyNumberFormat="1" applyFont="1" applyFill="1" applyBorder="1" applyAlignment="1" applyProtection="1">
      <alignment horizontal="center" vertical="center"/>
      <protection/>
    </xf>
    <xf numFmtId="0" fontId="0" fillId="0" borderId="0" xfId="0" applyAlignment="1">
      <alignment horizontal="centerContinuous" vertical="center"/>
    </xf>
    <xf numFmtId="179" fontId="0" fillId="0" borderId="10" xfId="0" applyNumberFormat="1" applyFont="1" applyFill="1" applyBorder="1" applyAlignment="1" applyProtection="1">
      <alignment horizontal="right" vertical="center"/>
      <protection/>
    </xf>
    <xf numFmtId="179" fontId="5" fillId="0" borderId="18" xfId="0" applyNumberFormat="1" applyFont="1" applyFill="1" applyBorder="1" applyAlignment="1">
      <alignment horizontal="center" vertical="center" wrapText="1"/>
    </xf>
    <xf numFmtId="183" fontId="0" fillId="0" borderId="18" xfId="0" applyNumberFormat="1" applyFont="1" applyFill="1" applyBorder="1" applyAlignment="1">
      <alignment horizontal="right" vertical="center"/>
    </xf>
    <xf numFmtId="0" fontId="10" fillId="0" borderId="0" xfId="87" applyFont="1">
      <alignment/>
      <protection/>
    </xf>
    <xf numFmtId="0" fontId="1" fillId="0" borderId="0" xfId="87">
      <alignment/>
      <protection/>
    </xf>
    <xf numFmtId="0" fontId="4" fillId="0" borderId="0" xfId="86" applyFont="1" applyFill="1" applyAlignment="1">
      <alignment vertical="center"/>
      <protection/>
    </xf>
    <xf numFmtId="0" fontId="4" fillId="0" borderId="0" xfId="86" applyFont="1" applyFill="1" applyAlignment="1">
      <alignment horizontal="center" vertical="center"/>
      <protection/>
    </xf>
    <xf numFmtId="177" fontId="5" fillId="0" borderId="0" xfId="86" applyNumberFormat="1" applyFont="1" applyFill="1" applyAlignment="1" applyProtection="1">
      <alignment horizontal="right" vertical="center"/>
      <protection/>
    </xf>
    <xf numFmtId="0" fontId="9" fillId="0" borderId="0" xfId="86" applyFont="1" applyFill="1" applyAlignment="1">
      <alignment vertical="center"/>
      <protection/>
    </xf>
    <xf numFmtId="177" fontId="4" fillId="0" borderId="11" xfId="86" applyNumberFormat="1" applyFont="1" applyFill="1" applyBorder="1" applyAlignment="1">
      <alignment horizontal="center" vertical="center"/>
      <protection/>
    </xf>
    <xf numFmtId="0" fontId="4" fillId="0" borderId="11" xfId="86" applyFont="1" applyFill="1" applyBorder="1" applyAlignment="1">
      <alignment horizontal="center" vertical="center"/>
      <protection/>
    </xf>
    <xf numFmtId="0" fontId="9" fillId="0" borderId="0" xfId="86" applyFont="1" applyFill="1" applyBorder="1" applyAlignment="1">
      <alignment vertical="center"/>
      <protection/>
    </xf>
    <xf numFmtId="0" fontId="5" fillId="0" borderId="10" xfId="86" applyNumberFormat="1" applyFont="1" applyFill="1" applyBorder="1" applyAlignment="1" applyProtection="1">
      <alignment horizontal="centerContinuous" vertical="center"/>
      <protection/>
    </xf>
    <xf numFmtId="0" fontId="5" fillId="0" borderId="10" xfId="86" applyNumberFormat="1" applyFont="1" applyFill="1" applyBorder="1" applyAlignment="1" applyProtection="1">
      <alignment horizontal="center" vertical="center"/>
      <protection/>
    </xf>
    <xf numFmtId="177" fontId="5" fillId="0" borderId="19" xfId="86" applyNumberFormat="1" applyFont="1" applyFill="1" applyBorder="1" applyAlignment="1" applyProtection="1">
      <alignment horizontal="center" vertical="center"/>
      <protection/>
    </xf>
    <xf numFmtId="177" fontId="5" fillId="0" borderId="10" xfId="86" applyNumberFormat="1" applyFont="1" applyFill="1" applyBorder="1" applyAlignment="1" applyProtection="1">
      <alignment horizontal="center" vertical="center"/>
      <protection/>
    </xf>
    <xf numFmtId="49" fontId="4" fillId="0" borderId="14" xfId="86" applyNumberFormat="1" applyFont="1" applyFill="1" applyBorder="1" applyAlignment="1" applyProtection="1">
      <alignment vertical="center"/>
      <protection/>
    </xf>
    <xf numFmtId="49" fontId="4" fillId="0" borderId="14" xfId="86" applyNumberFormat="1" applyFont="1" applyFill="1" applyBorder="1" applyAlignment="1" applyProtection="1">
      <alignment horizontal="left" vertical="center" indent="1"/>
      <protection/>
    </xf>
    <xf numFmtId="179" fontId="4" fillId="0" borderId="15" xfId="86" applyNumberFormat="1" applyFont="1" applyFill="1" applyBorder="1" applyAlignment="1" applyProtection="1">
      <alignment horizontal="right" vertical="center" wrapText="1"/>
      <protection/>
    </xf>
    <xf numFmtId="179" fontId="4" fillId="0" borderId="10" xfId="86" applyNumberFormat="1" applyFont="1" applyFill="1" applyBorder="1" applyAlignment="1" applyProtection="1">
      <alignment horizontal="right" vertical="center" wrapText="1"/>
      <protection/>
    </xf>
    <xf numFmtId="0" fontId="1" fillId="0" borderId="10" xfId="87" applyBorder="1">
      <alignment/>
      <protection/>
    </xf>
    <xf numFmtId="0" fontId="10" fillId="0" borderId="10" xfId="87" applyFont="1" applyBorder="1">
      <alignment/>
      <protection/>
    </xf>
    <xf numFmtId="0" fontId="12" fillId="0" borderId="0" xfId="86" applyFont="1" applyFill="1" applyAlignment="1">
      <alignment vertical="center"/>
      <protection/>
    </xf>
    <xf numFmtId="0" fontId="10" fillId="0" borderId="10" xfId="87" applyFont="1" applyBorder="1" applyAlignment="1">
      <alignment horizontal="left"/>
      <protection/>
    </xf>
    <xf numFmtId="49" fontId="5" fillId="0" borderId="14" xfId="86" applyNumberFormat="1" applyFont="1" applyFill="1" applyBorder="1" applyAlignment="1" applyProtection="1">
      <alignment horizontal="center" vertical="center"/>
      <protection/>
    </xf>
    <xf numFmtId="0" fontId="9" fillId="0" borderId="0" xfId="86" applyFont="1" applyFill="1" applyAlignment="1">
      <alignment vertical="center" wrapText="1"/>
      <protection/>
    </xf>
    <xf numFmtId="0" fontId="1" fillId="0" borderId="0" xfId="0" applyFont="1" applyAlignment="1">
      <alignment vertical="center"/>
    </xf>
    <xf numFmtId="0" fontId="1" fillId="0" borderId="0" xfId="0" applyFont="1" applyAlignment="1">
      <alignment horizontal="left" vertical="center"/>
    </xf>
    <xf numFmtId="0" fontId="0" fillId="0" borderId="0" xfId="0" applyFont="1" applyFill="1" applyAlignment="1">
      <alignment/>
    </xf>
    <xf numFmtId="0" fontId="2" fillId="0" borderId="0" xfId="0" applyFont="1" applyAlignment="1">
      <alignment/>
    </xf>
    <xf numFmtId="0" fontId="13" fillId="0" borderId="0" xfId="0" applyFont="1" applyAlignment="1">
      <alignment/>
    </xf>
    <xf numFmtId="0" fontId="0" fillId="0" borderId="0" xfId="0" applyFont="1" applyAlignment="1">
      <alignment/>
    </xf>
    <xf numFmtId="0" fontId="1" fillId="0" borderId="0" xfId="0" applyFont="1" applyAlignment="1">
      <alignment/>
    </xf>
    <xf numFmtId="0" fontId="14" fillId="0" borderId="0" xfId="0" applyFont="1" applyFill="1" applyAlignment="1">
      <alignment horizontal="left" vertical="center"/>
    </xf>
    <xf numFmtId="180" fontId="0" fillId="0" borderId="0" xfId="0" applyNumberFormat="1" applyFont="1" applyFill="1" applyAlignment="1" applyProtection="1">
      <alignment/>
      <protection/>
    </xf>
    <xf numFmtId="0" fontId="2" fillId="0" borderId="0" xfId="0" applyFont="1" applyFill="1" applyAlignment="1">
      <alignment/>
    </xf>
    <xf numFmtId="49" fontId="2"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3" fillId="0" borderId="0" xfId="0" applyFont="1" applyFill="1" applyAlignment="1">
      <alignment/>
    </xf>
    <xf numFmtId="0" fontId="2" fillId="0" borderId="0" xfId="0" applyNumberFormat="1" applyFont="1" applyFill="1" applyAlignment="1" applyProtection="1">
      <alignment horizontal="center"/>
      <protection/>
    </xf>
    <xf numFmtId="0" fontId="15" fillId="0" borderId="0" xfId="0" applyFont="1" applyFill="1" applyAlignment="1">
      <alignment horizontal="center"/>
    </xf>
    <xf numFmtId="0" fontId="16" fillId="0" borderId="0" xfId="0" applyFont="1" applyAlignment="1">
      <alignment horizontal="center" vertical="center"/>
    </xf>
    <xf numFmtId="57" fontId="2" fillId="0" borderId="0" xfId="0" applyNumberFormat="1" applyFont="1" applyFill="1" applyAlignment="1" applyProtection="1">
      <alignment horizontal="center"/>
      <protection/>
    </xf>
    <xf numFmtId="0" fontId="6" fillId="0" borderId="0" xfId="0" applyFont="1" applyFill="1" applyAlignment="1">
      <alignment horizontal="center"/>
    </xf>
    <xf numFmtId="31" fontId="6" fillId="0" borderId="0" xfId="0" applyNumberFormat="1" applyFont="1" applyFill="1" applyAlignment="1">
      <alignment horizontal="center"/>
    </xf>
    <xf numFmtId="0" fontId="7" fillId="0" borderId="0" xfId="86" applyNumberFormat="1" applyFont="1" applyFill="1" applyAlignment="1" applyProtection="1">
      <alignment horizontal="center" vertical="center"/>
      <protection/>
    </xf>
    <xf numFmtId="0" fontId="5" fillId="0" borderId="0" xfId="0" applyFont="1" applyAlignment="1">
      <alignment horizontal="right" vertical="center"/>
    </xf>
    <xf numFmtId="0" fontId="5" fillId="0" borderId="0" xfId="0" applyFont="1" applyBorder="1" applyAlignment="1">
      <alignment horizontal="right" vertical="center"/>
    </xf>
    <xf numFmtId="0" fontId="5" fillId="0" borderId="10" xfId="0" applyFont="1" applyBorder="1" applyAlignment="1">
      <alignment horizontal="center" vertical="center" wrapText="1"/>
    </xf>
    <xf numFmtId="0" fontId="5" fillId="0" borderId="10" xfId="0" applyNumberFormat="1" applyFont="1" applyFill="1" applyBorder="1" applyAlignment="1" applyProtection="1">
      <alignment horizontal="center" vertical="center"/>
      <protection/>
    </xf>
    <xf numFmtId="0" fontId="10" fillId="0" borderId="0" xfId="0" applyFont="1" applyAlignment="1">
      <alignment horizontal="left" vertical="center"/>
    </xf>
    <xf numFmtId="0" fontId="5" fillId="0" borderId="10" xfId="0" applyFont="1" applyFill="1" applyBorder="1" applyAlignment="1">
      <alignment horizontal="center" vertical="center" wrapText="1"/>
    </xf>
    <xf numFmtId="0" fontId="7" fillId="0" borderId="0" xfId="105" applyNumberFormat="1" applyFont="1" applyFill="1" applyAlignment="1" applyProtection="1">
      <alignment horizontal="center" vertical="center"/>
      <protection/>
    </xf>
    <xf numFmtId="0" fontId="5" fillId="0" borderId="11" xfId="0" applyFont="1" applyBorder="1" applyAlignment="1">
      <alignment horizontal="right" vertical="center"/>
    </xf>
    <xf numFmtId="0" fontId="5" fillId="0" borderId="10" xfId="0" applyFont="1" applyFill="1" applyBorder="1" applyAlignment="1">
      <alignment horizontal="center" vertical="center"/>
    </xf>
    <xf numFmtId="0" fontId="5" fillId="26"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49" fontId="5" fillId="0" borderId="19"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0" fontId="5" fillId="0" borderId="1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9"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5" xfId="0" applyFont="1" applyBorder="1" applyAlignment="1">
      <alignment horizontal="center" vertical="center"/>
    </xf>
    <xf numFmtId="0" fontId="7" fillId="0" borderId="0" xfId="0" applyFont="1" applyAlignment="1">
      <alignment horizontal="center" vertical="center"/>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Fill="1" applyBorder="1" applyAlignment="1">
      <alignment horizontal="center" vertical="center"/>
    </xf>
    <xf numFmtId="49" fontId="5" fillId="0" borderId="10" xfId="0" applyNumberFormat="1" applyFont="1" applyFill="1" applyBorder="1" applyAlignment="1">
      <alignment horizontal="center" vertical="center"/>
    </xf>
    <xf numFmtId="0" fontId="6" fillId="0" borderId="0" xfId="0" applyFont="1" applyAlignment="1">
      <alignment horizontal="center" vertical="center"/>
    </xf>
    <xf numFmtId="0" fontId="5" fillId="0" borderId="11" xfId="86" applyFont="1" applyFill="1" applyBorder="1" applyAlignment="1">
      <alignment horizontal="left" vertical="center"/>
      <protection/>
    </xf>
    <xf numFmtId="0" fontId="5" fillId="0" borderId="0" xfId="86" applyFont="1" applyFill="1" applyBorder="1" applyAlignment="1">
      <alignment horizontal="left" vertical="center"/>
      <protection/>
    </xf>
    <xf numFmtId="49" fontId="5" fillId="0" borderId="10" xfId="0" applyNumberFormat="1" applyFont="1" applyBorder="1" applyAlignment="1">
      <alignment horizontal="center" vertical="center"/>
    </xf>
    <xf numFmtId="0" fontId="10" fillId="0" borderId="0" xfId="0" applyFont="1" applyAlignment="1">
      <alignment horizontal="left" vertical="center" wrapText="1"/>
    </xf>
    <xf numFmtId="0" fontId="5" fillId="0" borderId="16" xfId="0" applyFont="1" applyBorder="1" applyAlignment="1">
      <alignment horizontal="center" vertical="center" wrapText="1"/>
    </xf>
    <xf numFmtId="49" fontId="4" fillId="0" borderId="19"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wrapText="1"/>
      <protection/>
    </xf>
    <xf numFmtId="0" fontId="5" fillId="0" borderId="20" xfId="0" applyFont="1" applyBorder="1" applyAlignment="1">
      <alignment horizontal="center" vertical="center" wrapText="1"/>
    </xf>
    <xf numFmtId="0" fontId="3" fillId="0" borderId="1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12" xfId="0" applyFont="1" applyBorder="1" applyAlignment="1">
      <alignment horizontal="center" vertical="center"/>
    </xf>
    <xf numFmtId="0" fontId="46" fillId="0" borderId="19" xfId="0" applyFont="1" applyBorder="1" applyAlignment="1">
      <alignment horizontal="center" vertical="center" wrapText="1"/>
    </xf>
    <xf numFmtId="0" fontId="46" fillId="0" borderId="1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15" xfId="0" applyFont="1" applyBorder="1" applyAlignment="1">
      <alignment horizontal="center" vertical="center" wrapText="1"/>
    </xf>
    <xf numFmtId="0" fontId="46" fillId="0" borderId="19" xfId="0" applyFont="1" applyBorder="1" applyAlignment="1">
      <alignment horizontal="center" vertical="center"/>
    </xf>
    <xf numFmtId="0" fontId="46" fillId="0" borderId="15" xfId="0" applyFont="1" applyBorder="1" applyAlignment="1">
      <alignment horizontal="center" vertical="center"/>
    </xf>
    <xf numFmtId="2" fontId="6" fillId="0" borderId="0" xfId="105" applyNumberFormat="1" applyFont="1" applyFill="1" applyAlignment="1" applyProtection="1">
      <alignment horizontal="center" vertical="center"/>
      <protection/>
    </xf>
    <xf numFmtId="49" fontId="5" fillId="0" borderId="10" xfId="105" applyNumberFormat="1" applyFont="1" applyFill="1" applyBorder="1" applyAlignment="1" applyProtection="1">
      <alignment horizontal="center" vertical="center" wrapText="1"/>
      <protection/>
    </xf>
    <xf numFmtId="177" fontId="5" fillId="0" borderId="10" xfId="105" applyNumberFormat="1" applyFont="1" applyFill="1" applyBorder="1" applyAlignment="1" applyProtection="1">
      <alignment horizontal="center" vertical="center" wrapText="1"/>
      <protection/>
    </xf>
    <xf numFmtId="0" fontId="2" fillId="0" borderId="0" xfId="0" applyFont="1" applyAlignment="1">
      <alignment horizontal="center" vertical="center" wrapText="1"/>
    </xf>
    <xf numFmtId="49" fontId="1" fillId="0" borderId="11" xfId="0" applyNumberFormat="1" applyFont="1" applyFill="1" applyBorder="1" applyAlignment="1">
      <alignment horizontal="left" vertical="center"/>
    </xf>
    <xf numFmtId="0" fontId="1" fillId="0" borderId="11" xfId="0" applyFont="1" applyFill="1" applyBorder="1" applyAlignment="1">
      <alignment horizontal="left" vertical="center"/>
    </xf>
    <xf numFmtId="0" fontId="1" fillId="0" borderId="11" xfId="0" applyNumberFormat="1" applyFont="1" applyFill="1" applyBorder="1" applyAlignment="1">
      <alignment horizontal="left" vertical="center"/>
    </xf>
    <xf numFmtId="49" fontId="1" fillId="0" borderId="14" xfId="0" applyNumberFormat="1"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5" xfId="0" applyFont="1" applyFill="1" applyBorder="1" applyAlignment="1">
      <alignment horizontal="center" vertical="center" wrapText="1"/>
    </xf>
    <xf numFmtId="49" fontId="1" fillId="0" borderId="14" xfId="0" applyNumberFormat="1" applyFont="1" applyFill="1" applyBorder="1" applyAlignment="1">
      <alignment horizontal="left" vertical="center" wrapText="1"/>
    </xf>
  </cellXfs>
  <cellStyles count="119">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ColLevel_1" xfId="69"/>
    <cellStyle name="RowLevel_1" xfId="70"/>
    <cellStyle name="Percent" xfId="71"/>
    <cellStyle name="标题" xfId="72"/>
    <cellStyle name="标题 1" xfId="73"/>
    <cellStyle name="标题 2" xfId="74"/>
    <cellStyle name="标题 3" xfId="75"/>
    <cellStyle name="标题 4" xfId="76"/>
    <cellStyle name="差" xfId="77"/>
    <cellStyle name="差 2" xfId="78"/>
    <cellStyle name="差_（新增预算公开表20160201）2016年鞍山市市本级一般公共预算经济分类预算表" xfId="79"/>
    <cellStyle name="差_StartUp" xfId="80"/>
    <cellStyle name="差_填报模板 " xfId="81"/>
    <cellStyle name="常规 2" xfId="82"/>
    <cellStyle name="常规 3" xfId="83"/>
    <cellStyle name="常规 4" xfId="84"/>
    <cellStyle name="常规_2014年附表" xfId="85"/>
    <cellStyle name="常规_Sheet1" xfId="86"/>
    <cellStyle name="常规_附件1：2016年部门预算和“三公”经费预算公开表样" xfId="87"/>
    <cellStyle name="Hyperlink" xfId="88"/>
    <cellStyle name="好" xfId="89"/>
    <cellStyle name="好 2" xfId="90"/>
    <cellStyle name="好_（新增预算公开表20160201）2016年鞍山市市本级一般公共预算经济分类预算表" xfId="91"/>
    <cellStyle name="好_StartUp" xfId="92"/>
    <cellStyle name="好_填报模板 " xfId="93"/>
    <cellStyle name="汇总" xfId="94"/>
    <cellStyle name="Currency" xfId="95"/>
    <cellStyle name="Currency [0]" xfId="96"/>
    <cellStyle name="计算" xfId="97"/>
    <cellStyle name="计算 2" xfId="98"/>
    <cellStyle name="检查单元格" xfId="99"/>
    <cellStyle name="检查单元格 2" xfId="100"/>
    <cellStyle name="解释性文本" xfId="101"/>
    <cellStyle name="警告文本" xfId="102"/>
    <cellStyle name="链接单元格" xfId="103"/>
    <cellStyle name="Comma" xfId="104"/>
    <cellStyle name="Comma [0]" xfId="105"/>
    <cellStyle name="强调文字颜色 1" xfId="106"/>
    <cellStyle name="强调文字颜色 1 2" xfId="107"/>
    <cellStyle name="强调文字颜色 2" xfId="108"/>
    <cellStyle name="强调文字颜色 2 2" xfId="109"/>
    <cellStyle name="强调文字颜色 3" xfId="110"/>
    <cellStyle name="强调文字颜色 3 2" xfId="111"/>
    <cellStyle name="强调文字颜色 4" xfId="112"/>
    <cellStyle name="强调文字颜色 4 2" xfId="113"/>
    <cellStyle name="强调文字颜色 5" xfId="114"/>
    <cellStyle name="强调文字颜色 5 2" xfId="115"/>
    <cellStyle name="强调文字颜色 6" xfId="116"/>
    <cellStyle name="强调文字颜色 6 2" xfId="117"/>
    <cellStyle name="适中" xfId="118"/>
    <cellStyle name="适中 2" xfId="119"/>
    <cellStyle name="输出" xfId="120"/>
    <cellStyle name="输出 2" xfId="121"/>
    <cellStyle name="输入" xfId="122"/>
    <cellStyle name="输入 2" xfId="123"/>
    <cellStyle name="Followed Hyperlink" xfId="124"/>
    <cellStyle name="着色 1" xfId="125"/>
    <cellStyle name="着色 2" xfId="126"/>
    <cellStyle name="着色 3" xfId="127"/>
    <cellStyle name="着色 4" xfId="128"/>
    <cellStyle name="着色 5" xfId="129"/>
    <cellStyle name="着色 6" xfId="130"/>
    <cellStyle name="注释" xfId="131"/>
    <cellStyle name="注释 2"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1">
      <selection activeCell="A8" sqref="A8:P8"/>
    </sheetView>
  </sheetViews>
  <sheetFormatPr defaultColWidth="7" defaultRowHeight="11.25"/>
  <cols>
    <col min="1" max="5" width="8.83203125" style="226" customWidth="1"/>
    <col min="6" max="6" width="8.83203125" style="223" customWidth="1"/>
    <col min="7" max="16" width="8.83203125" style="226" customWidth="1"/>
    <col min="17" max="19" width="7" style="226" customWidth="1"/>
    <col min="20" max="20" width="50.83203125" style="226" customWidth="1"/>
    <col min="21" max="16384" width="7" style="226" customWidth="1"/>
  </cols>
  <sheetData>
    <row r="1" spans="1:26" ht="15" customHeight="1">
      <c r="A1" s="227"/>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223"/>
      <c r="Y4"/>
      <c r="Z4"/>
    </row>
    <row r="5" spans="1:26" s="223" customFormat="1" ht="36" customHeight="1">
      <c r="A5" s="228"/>
      <c r="W5" s="229"/>
      <c r="X5" s="85"/>
      <c r="Y5" s="85"/>
      <c r="Z5" s="85"/>
    </row>
    <row r="6" spans="4:26" ht="26.25" customHeight="1">
      <c r="D6" s="223"/>
      <c r="U6" s="223"/>
      <c r="V6" s="223"/>
      <c r="W6" s="223"/>
      <c r="X6" s="223"/>
      <c r="Y6"/>
      <c r="Z6"/>
    </row>
    <row r="7" spans="4:26" ht="25.5" customHeight="1">
      <c r="D7" s="223"/>
      <c r="N7" s="223"/>
      <c r="O7" s="223"/>
      <c r="U7" s="223"/>
      <c r="V7" s="223"/>
      <c r="W7" s="223"/>
      <c r="X7" s="223"/>
      <c r="Y7"/>
      <c r="Z7"/>
    </row>
    <row r="8" spans="1:26" s="224" customFormat="1" ht="30" customHeight="1">
      <c r="A8" s="234" t="s">
        <v>0</v>
      </c>
      <c r="B8" s="234"/>
      <c r="C8" s="234"/>
      <c r="D8" s="234"/>
      <c r="E8" s="234"/>
      <c r="F8" s="234"/>
      <c r="G8" s="234"/>
      <c r="H8" s="234"/>
      <c r="I8" s="234"/>
      <c r="J8" s="234"/>
      <c r="K8" s="234"/>
      <c r="L8" s="234"/>
      <c r="M8" s="234"/>
      <c r="N8" s="234"/>
      <c r="O8" s="234"/>
      <c r="P8" s="234"/>
      <c r="Q8" s="230"/>
      <c r="R8" s="230"/>
      <c r="S8" s="230"/>
      <c r="T8" s="231"/>
      <c r="U8" s="230"/>
      <c r="V8" s="230"/>
      <c r="W8" s="230"/>
      <c r="X8" s="230"/>
      <c r="Y8"/>
      <c r="Z8"/>
    </row>
    <row r="9" spans="1:26" ht="19.5" customHeight="1">
      <c r="A9" s="235"/>
      <c r="B9" s="235"/>
      <c r="C9" s="235"/>
      <c r="D9" s="235"/>
      <c r="E9" s="235"/>
      <c r="F9" s="235"/>
      <c r="G9" s="235"/>
      <c r="H9" s="235"/>
      <c r="I9" s="235"/>
      <c r="J9" s="235"/>
      <c r="K9" s="235"/>
      <c r="L9" s="235"/>
      <c r="M9" s="235"/>
      <c r="N9" s="235"/>
      <c r="O9" s="235"/>
      <c r="P9" s="223"/>
      <c r="T9" s="232"/>
      <c r="U9" s="223"/>
      <c r="V9" s="223"/>
      <c r="W9" s="223"/>
      <c r="X9" s="223"/>
      <c r="Y9"/>
      <c r="Z9"/>
    </row>
    <row r="10" spans="1:26" ht="10.5" customHeight="1">
      <c r="A10" s="223"/>
      <c r="B10" s="223"/>
      <c r="D10" s="223"/>
      <c r="E10" s="223"/>
      <c r="H10" s="223"/>
      <c r="N10" s="223"/>
      <c r="O10" s="223"/>
      <c r="U10" s="223"/>
      <c r="V10" s="223"/>
      <c r="X10" s="223"/>
      <c r="Y10"/>
      <c r="Z10"/>
    </row>
    <row r="11" spans="1:26" ht="77.25" customHeight="1">
      <c r="A11" s="236"/>
      <c r="B11" s="236"/>
      <c r="C11" s="236"/>
      <c r="D11" s="236"/>
      <c r="E11" s="236"/>
      <c r="F11" s="236"/>
      <c r="G11" s="236"/>
      <c r="H11" s="236"/>
      <c r="I11" s="236"/>
      <c r="J11" s="236"/>
      <c r="K11" s="236"/>
      <c r="L11" s="236"/>
      <c r="M11" s="236"/>
      <c r="N11" s="236"/>
      <c r="O11" s="236"/>
      <c r="P11" s="236"/>
      <c r="U11" s="223"/>
      <c r="V11" s="223"/>
      <c r="X11" s="223"/>
      <c r="Y11"/>
      <c r="Z11"/>
    </row>
    <row r="12" spans="1:26" ht="56.25" customHeight="1">
      <c r="A12" s="237"/>
      <c r="B12" s="234"/>
      <c r="C12" s="234"/>
      <c r="D12" s="234"/>
      <c r="E12" s="234"/>
      <c r="F12" s="234"/>
      <c r="G12" s="234"/>
      <c r="H12" s="234"/>
      <c r="I12" s="234"/>
      <c r="J12" s="234"/>
      <c r="K12" s="234"/>
      <c r="L12" s="234"/>
      <c r="M12" s="234"/>
      <c r="N12" s="234"/>
      <c r="O12" s="234"/>
      <c r="P12" s="234"/>
      <c r="S12" s="223"/>
      <c r="T12" s="223"/>
      <c r="U12" s="223"/>
      <c r="V12" s="223"/>
      <c r="W12" s="223"/>
      <c r="X12" s="223"/>
      <c r="Y12"/>
      <c r="Z12"/>
    </row>
    <row r="13" spans="8:26" ht="10.5" customHeight="1">
      <c r="H13" s="223"/>
      <c r="R13" s="223"/>
      <c r="S13" s="223"/>
      <c r="U13" s="223"/>
      <c r="V13" s="223"/>
      <c r="W13" s="223"/>
      <c r="X13" s="223"/>
      <c r="Y13"/>
      <c r="Z13"/>
    </row>
    <row r="14" spans="1:26" s="225" customFormat="1" ht="25.5" customHeight="1">
      <c r="A14" s="238"/>
      <c r="B14" s="238"/>
      <c r="C14" s="238"/>
      <c r="D14" s="238"/>
      <c r="E14" s="238"/>
      <c r="F14" s="238"/>
      <c r="G14" s="238"/>
      <c r="H14" s="238"/>
      <c r="I14" s="238"/>
      <c r="J14" s="238"/>
      <c r="K14" s="238"/>
      <c r="L14" s="238"/>
      <c r="M14" s="238"/>
      <c r="N14" s="238"/>
      <c r="O14" s="238"/>
      <c r="P14" s="238"/>
      <c r="R14" s="233"/>
      <c r="S14" s="233"/>
      <c r="U14" s="233"/>
      <c r="V14" s="233"/>
      <c r="W14" s="233"/>
      <c r="X14" s="233"/>
      <c r="Y14" s="233"/>
      <c r="Z14" s="233"/>
    </row>
    <row r="15" spans="1:26" s="225" customFormat="1" ht="25.5" customHeight="1">
      <c r="A15" s="239"/>
      <c r="B15" s="239"/>
      <c r="C15" s="239"/>
      <c r="D15" s="239"/>
      <c r="E15" s="239"/>
      <c r="F15" s="239"/>
      <c r="G15" s="239"/>
      <c r="H15" s="239"/>
      <c r="I15" s="239"/>
      <c r="J15" s="239"/>
      <c r="K15" s="239"/>
      <c r="L15" s="239"/>
      <c r="M15" s="239"/>
      <c r="N15" s="239"/>
      <c r="O15" s="239"/>
      <c r="P15" s="239"/>
      <c r="S15" s="233"/>
      <c r="T15" s="233"/>
      <c r="U15" s="233"/>
      <c r="V15" s="233"/>
      <c r="W15" s="233"/>
      <c r="X15"/>
      <c r="Y15"/>
      <c r="Z15" s="233"/>
    </row>
    <row r="16" spans="15:26" ht="11.25">
      <c r="O16" s="223"/>
      <c r="V16"/>
      <c r="W16"/>
      <c r="X16"/>
      <c r="Y16"/>
      <c r="Z16" s="223"/>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223"/>
    </row>
    <row r="21" ht="11.25">
      <c r="M21" s="223"/>
    </row>
    <row r="22" ht="11.25">
      <c r="B22" s="226" t="s">
        <v>1</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1"/>
  <sheetViews>
    <sheetView zoomScalePageLayoutView="0" workbookViewId="0" topLeftCell="A1">
      <selection activeCell="A1" sqref="A1:A21"/>
    </sheetView>
  </sheetViews>
  <sheetFormatPr defaultColWidth="9.33203125" defaultRowHeight="11.25"/>
  <cols>
    <col min="1" max="1" width="128.83203125" style="0" customWidth="1"/>
  </cols>
  <sheetData>
    <row r="1" ht="33" customHeight="1">
      <c r="A1" s="68" t="s">
        <v>2</v>
      </c>
    </row>
    <row r="2" s="221" customFormat="1" ht="21.75" customHeight="1">
      <c r="A2" s="222" t="s">
        <v>3</v>
      </c>
    </row>
    <row r="3" s="221" customFormat="1" ht="21.75" customHeight="1">
      <c r="A3" s="222" t="s">
        <v>4</v>
      </c>
    </row>
    <row r="4" s="221" customFormat="1" ht="21.75" customHeight="1">
      <c r="A4" s="222" t="s">
        <v>5</v>
      </c>
    </row>
    <row r="5" s="221" customFormat="1" ht="21.75" customHeight="1">
      <c r="A5" s="222" t="s">
        <v>6</v>
      </c>
    </row>
    <row r="6" s="221" customFormat="1" ht="21.75" customHeight="1">
      <c r="A6" s="222" t="s">
        <v>7</v>
      </c>
    </row>
    <row r="7" s="221" customFormat="1" ht="21.75" customHeight="1">
      <c r="A7" s="222" t="s">
        <v>8</v>
      </c>
    </row>
    <row r="8" s="221" customFormat="1" ht="21.75" customHeight="1">
      <c r="A8" s="222" t="s">
        <v>9</v>
      </c>
    </row>
    <row r="9" s="221" customFormat="1" ht="21.75" customHeight="1">
      <c r="A9" s="222" t="s">
        <v>10</v>
      </c>
    </row>
    <row r="10" s="221" customFormat="1" ht="21.75" customHeight="1">
      <c r="A10" s="222" t="s">
        <v>11</v>
      </c>
    </row>
    <row r="11" s="221" customFormat="1" ht="21.75" customHeight="1">
      <c r="A11" s="222" t="s">
        <v>12</v>
      </c>
    </row>
    <row r="12" s="221" customFormat="1" ht="21.75" customHeight="1">
      <c r="A12" s="222" t="s">
        <v>13</v>
      </c>
    </row>
    <row r="13" s="221" customFormat="1" ht="21.75" customHeight="1">
      <c r="A13" s="222" t="s">
        <v>14</v>
      </c>
    </row>
    <row r="14" s="221" customFormat="1" ht="21.75" customHeight="1">
      <c r="A14" s="222" t="s">
        <v>15</v>
      </c>
    </row>
    <row r="15" s="221" customFormat="1" ht="21.75" customHeight="1">
      <c r="A15" s="222" t="s">
        <v>16</v>
      </c>
    </row>
    <row r="16" s="221" customFormat="1" ht="21.75" customHeight="1">
      <c r="A16" s="222" t="s">
        <v>17</v>
      </c>
    </row>
    <row r="17" s="221" customFormat="1" ht="21.75" customHeight="1">
      <c r="A17" s="222" t="s">
        <v>18</v>
      </c>
    </row>
    <row r="18" s="221" customFormat="1" ht="21.75" customHeight="1">
      <c r="A18" s="222" t="s">
        <v>19</v>
      </c>
    </row>
    <row r="19" s="221" customFormat="1" ht="21.75" customHeight="1">
      <c r="A19" s="222" t="s">
        <v>20</v>
      </c>
    </row>
    <row r="20" s="221" customFormat="1" ht="21.75" customHeight="1">
      <c r="A20" s="222" t="s">
        <v>21</v>
      </c>
    </row>
    <row r="21" ht="14.25">
      <c r="A21" s="222" t="s">
        <v>22</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V30"/>
  <sheetViews>
    <sheetView zoomScalePageLayoutView="0" workbookViewId="0" topLeftCell="A1">
      <selection activeCell="A4" sqref="A4"/>
    </sheetView>
  </sheetViews>
  <sheetFormatPr defaultColWidth="12" defaultRowHeight="11.25"/>
  <cols>
    <col min="1" max="1" width="52.66015625" style="199" customWidth="1"/>
    <col min="2" max="2" width="21.5" style="199" customWidth="1"/>
    <col min="3" max="3" width="48.66015625" style="199" customWidth="1"/>
    <col min="4" max="4" width="22.16015625" style="199" customWidth="1"/>
    <col min="5" max="16384" width="12" style="199" customWidth="1"/>
  </cols>
  <sheetData>
    <row r="1" spans="1:22" ht="27">
      <c r="A1" s="240" t="s">
        <v>23</v>
      </c>
      <c r="B1" s="240"/>
      <c r="C1" s="240"/>
      <c r="D1" s="240"/>
      <c r="E1" s="200"/>
      <c r="F1" s="200"/>
      <c r="G1" s="200"/>
      <c r="H1" s="200"/>
      <c r="I1" s="200"/>
      <c r="J1" s="200"/>
      <c r="K1" s="200"/>
      <c r="L1" s="200"/>
      <c r="M1" s="200"/>
      <c r="N1" s="200"/>
      <c r="O1" s="200"/>
      <c r="P1" s="200"/>
      <c r="Q1" s="200"/>
      <c r="R1" s="200"/>
      <c r="S1" s="200"/>
      <c r="T1" s="200"/>
      <c r="U1" s="200"/>
      <c r="V1" s="200"/>
    </row>
    <row r="2" spans="1:22" ht="14.25">
      <c r="A2" s="201"/>
      <c r="B2" s="201"/>
      <c r="C2" s="201"/>
      <c r="D2" s="202" t="s">
        <v>24</v>
      </c>
      <c r="E2" s="203"/>
      <c r="F2" s="203"/>
      <c r="G2" s="203"/>
      <c r="H2" s="203"/>
      <c r="I2" s="203"/>
      <c r="J2" s="203"/>
      <c r="K2" s="203"/>
      <c r="L2" s="203"/>
      <c r="M2" s="203"/>
      <c r="N2" s="203"/>
      <c r="O2" s="203"/>
      <c r="P2" s="203"/>
      <c r="Q2" s="203"/>
      <c r="R2" s="203"/>
      <c r="S2" s="203"/>
      <c r="T2" s="203"/>
      <c r="U2" s="203"/>
      <c r="V2" s="203"/>
    </row>
    <row r="3" spans="1:22" ht="17.25" customHeight="1">
      <c r="A3" s="23" t="s">
        <v>25</v>
      </c>
      <c r="B3" s="204"/>
      <c r="C3" s="205"/>
      <c r="D3" s="202" t="s">
        <v>26</v>
      </c>
      <c r="E3" s="206"/>
      <c r="F3" s="206"/>
      <c r="G3" s="206"/>
      <c r="H3" s="206"/>
      <c r="I3" s="206"/>
      <c r="J3" s="206"/>
      <c r="K3" s="206"/>
      <c r="L3" s="206"/>
      <c r="M3" s="206"/>
      <c r="N3" s="206"/>
      <c r="O3" s="206"/>
      <c r="P3" s="206"/>
      <c r="Q3" s="206"/>
      <c r="R3" s="206"/>
      <c r="S3" s="206"/>
      <c r="T3" s="206"/>
      <c r="U3" s="206"/>
      <c r="V3" s="206"/>
    </row>
    <row r="4" spans="1:22" ht="19.5" customHeight="1">
      <c r="A4" s="207" t="s">
        <v>27</v>
      </c>
      <c r="B4" s="207"/>
      <c r="C4" s="207" t="s">
        <v>28</v>
      </c>
      <c r="D4" s="207"/>
      <c r="E4" s="203"/>
      <c r="F4" s="203"/>
      <c r="G4" s="203"/>
      <c r="H4" s="203"/>
      <c r="I4" s="203"/>
      <c r="J4" s="203"/>
      <c r="K4" s="203"/>
      <c r="L4" s="203"/>
      <c r="M4" s="203"/>
      <c r="N4" s="203"/>
      <c r="O4" s="203"/>
      <c r="P4" s="203"/>
      <c r="Q4" s="203"/>
      <c r="R4" s="203"/>
      <c r="S4" s="203"/>
      <c r="T4" s="203"/>
      <c r="U4" s="203"/>
      <c r="V4" s="203"/>
    </row>
    <row r="5" spans="1:22" ht="18" customHeight="1">
      <c r="A5" s="208" t="s">
        <v>29</v>
      </c>
      <c r="B5" s="209" t="s">
        <v>30</v>
      </c>
      <c r="C5" s="208" t="s">
        <v>29</v>
      </c>
      <c r="D5" s="210" t="s">
        <v>30</v>
      </c>
      <c r="E5" s="203"/>
      <c r="F5" s="203"/>
      <c r="G5" s="203"/>
      <c r="H5" s="203"/>
      <c r="I5" s="203"/>
      <c r="J5" s="203"/>
      <c r="K5" s="203"/>
      <c r="L5" s="203"/>
      <c r="M5" s="203"/>
      <c r="N5" s="203"/>
      <c r="O5" s="203"/>
      <c r="P5" s="203"/>
      <c r="Q5" s="203"/>
      <c r="R5" s="203"/>
      <c r="S5" s="203"/>
      <c r="T5" s="203"/>
      <c r="U5" s="203"/>
      <c r="V5" s="203"/>
    </row>
    <row r="6" spans="1:22" ht="15" customHeight="1">
      <c r="A6" s="211" t="s">
        <v>31</v>
      </c>
      <c r="B6" s="162">
        <v>1767.77</v>
      </c>
      <c r="C6" s="44" t="s">
        <v>32</v>
      </c>
      <c r="D6" s="162">
        <f>D7</f>
        <v>73.62</v>
      </c>
      <c r="E6" s="203"/>
      <c r="F6" s="203"/>
      <c r="G6" s="203"/>
      <c r="H6" s="203"/>
      <c r="I6" s="203"/>
      <c r="J6" s="203"/>
      <c r="K6" s="203"/>
      <c r="L6" s="203"/>
      <c r="M6" s="203"/>
      <c r="N6" s="203"/>
      <c r="O6" s="203"/>
      <c r="P6" s="203"/>
      <c r="Q6" s="203"/>
      <c r="R6" s="203"/>
      <c r="S6" s="203"/>
      <c r="T6" s="203"/>
      <c r="U6" s="203"/>
      <c r="V6" s="203"/>
    </row>
    <row r="7" spans="1:22" ht="15" customHeight="1">
      <c r="A7" s="212" t="s">
        <v>33</v>
      </c>
      <c r="B7" s="213">
        <v>1186</v>
      </c>
      <c r="C7" s="44" t="s">
        <v>34</v>
      </c>
      <c r="D7" s="162">
        <f>D8+D9+D10</f>
        <v>73.62</v>
      </c>
      <c r="E7" s="203"/>
      <c r="F7" s="203"/>
      <c r="G7" s="203"/>
      <c r="H7" s="203"/>
      <c r="I7" s="203"/>
      <c r="J7" s="203"/>
      <c r="K7" s="203"/>
      <c r="L7" s="203"/>
      <c r="M7" s="203"/>
      <c r="N7" s="203"/>
      <c r="O7" s="203"/>
      <c r="P7" s="203"/>
      <c r="Q7" s="203"/>
      <c r="R7" s="203"/>
      <c r="S7" s="203"/>
      <c r="T7" s="203"/>
      <c r="U7" s="203"/>
      <c r="V7" s="203"/>
    </row>
    <row r="8" spans="1:22" ht="15" customHeight="1">
      <c r="A8" s="211" t="s">
        <v>35</v>
      </c>
      <c r="B8" s="213"/>
      <c r="C8" s="44" t="s">
        <v>36</v>
      </c>
      <c r="D8" s="162">
        <v>23.5</v>
      </c>
      <c r="E8" s="203"/>
      <c r="F8" s="203"/>
      <c r="G8" s="203"/>
      <c r="H8" s="203"/>
      <c r="I8" s="203"/>
      <c r="J8" s="203"/>
      <c r="K8" s="203"/>
      <c r="L8" s="203"/>
      <c r="M8" s="203"/>
      <c r="N8" s="203"/>
      <c r="O8" s="203"/>
      <c r="P8" s="203"/>
      <c r="Q8" s="203"/>
      <c r="R8" s="203"/>
      <c r="S8" s="203"/>
      <c r="T8" s="203"/>
      <c r="U8" s="203"/>
      <c r="V8" s="203"/>
    </row>
    <row r="9" spans="1:22" ht="15" customHeight="1">
      <c r="A9" s="211" t="s">
        <v>37</v>
      </c>
      <c r="B9" s="213"/>
      <c r="C9" s="44" t="s">
        <v>38</v>
      </c>
      <c r="D9" s="162">
        <v>42.42</v>
      </c>
      <c r="E9" s="203"/>
      <c r="F9" s="203"/>
      <c r="G9" s="203"/>
      <c r="H9" s="203"/>
      <c r="I9" s="203"/>
      <c r="J9" s="203"/>
      <c r="K9" s="203"/>
      <c r="L9" s="203"/>
      <c r="M9" s="203"/>
      <c r="N9" s="203"/>
      <c r="O9" s="203"/>
      <c r="P9" s="203"/>
      <c r="Q9" s="203"/>
      <c r="R9" s="203"/>
      <c r="S9" s="203"/>
      <c r="T9" s="203"/>
      <c r="U9" s="203"/>
      <c r="V9" s="203"/>
    </row>
    <row r="10" spans="1:22" ht="15" customHeight="1">
      <c r="A10" s="211" t="s">
        <v>39</v>
      </c>
      <c r="B10" s="213"/>
      <c r="C10" s="44" t="s">
        <v>40</v>
      </c>
      <c r="D10" s="162">
        <v>7.7</v>
      </c>
      <c r="E10" s="203"/>
      <c r="F10" s="203"/>
      <c r="G10" s="203"/>
      <c r="H10" s="203"/>
      <c r="I10" s="203"/>
      <c r="J10" s="203"/>
      <c r="K10" s="203"/>
      <c r="L10" s="203"/>
      <c r="M10" s="203"/>
      <c r="N10" s="203"/>
      <c r="O10" s="203"/>
      <c r="P10" s="203"/>
      <c r="Q10" s="203"/>
      <c r="R10" s="203"/>
      <c r="S10" s="203"/>
      <c r="T10" s="203"/>
      <c r="U10" s="203"/>
      <c r="V10" s="203"/>
    </row>
    <row r="11" spans="1:22" ht="15" customHeight="1">
      <c r="A11" s="211" t="s">
        <v>41</v>
      </c>
      <c r="B11" s="213"/>
      <c r="C11" s="44" t="s">
        <v>42</v>
      </c>
      <c r="D11" s="162">
        <f>D12</f>
        <v>32.66</v>
      </c>
      <c r="E11" s="203"/>
      <c r="F11" s="203"/>
      <c r="G11" s="203"/>
      <c r="H11" s="203"/>
      <c r="I11" s="203"/>
      <c r="J11" s="203"/>
      <c r="K11" s="203"/>
      <c r="L11" s="203"/>
      <c r="M11" s="203"/>
      <c r="N11" s="203"/>
      <c r="O11" s="203"/>
      <c r="P11" s="203"/>
      <c r="Q11" s="203"/>
      <c r="R11" s="203"/>
      <c r="S11" s="203"/>
      <c r="T11" s="203"/>
      <c r="U11" s="203"/>
      <c r="V11" s="203"/>
    </row>
    <row r="12" spans="1:22" ht="15" customHeight="1">
      <c r="A12" s="211" t="s">
        <v>43</v>
      </c>
      <c r="B12" s="213"/>
      <c r="C12" s="101" t="s">
        <v>44</v>
      </c>
      <c r="D12" s="162">
        <f>D13</f>
        <v>32.66</v>
      </c>
      <c r="E12" s="203"/>
      <c r="F12" s="203"/>
      <c r="G12" s="203"/>
      <c r="H12" s="203"/>
      <c r="I12" s="203"/>
      <c r="J12" s="203"/>
      <c r="K12" s="203"/>
      <c r="L12" s="203"/>
      <c r="M12" s="203"/>
      <c r="N12" s="203"/>
      <c r="O12" s="203"/>
      <c r="P12" s="203"/>
      <c r="Q12" s="203"/>
      <c r="R12" s="203"/>
      <c r="S12" s="203"/>
      <c r="T12" s="203"/>
      <c r="U12" s="203"/>
      <c r="V12" s="203"/>
    </row>
    <row r="13" spans="1:22" ht="15" customHeight="1">
      <c r="A13" s="212" t="s">
        <v>33</v>
      </c>
      <c r="B13" s="214"/>
      <c r="C13" s="101" t="s">
        <v>45</v>
      </c>
      <c r="D13" s="162">
        <v>32.66</v>
      </c>
      <c r="E13" s="203"/>
      <c r="F13" s="203"/>
      <c r="G13" s="203"/>
      <c r="H13" s="203"/>
      <c r="I13" s="203"/>
      <c r="J13" s="203"/>
      <c r="K13" s="203"/>
      <c r="L13" s="203"/>
      <c r="M13" s="203"/>
      <c r="N13" s="203"/>
      <c r="O13" s="203"/>
      <c r="P13" s="203"/>
      <c r="Q13" s="203"/>
      <c r="R13" s="203"/>
      <c r="S13" s="203"/>
      <c r="T13" s="203"/>
      <c r="U13" s="203"/>
      <c r="V13" s="203"/>
    </row>
    <row r="14" spans="1:22" ht="15" customHeight="1">
      <c r="A14" s="211" t="s">
        <v>46</v>
      </c>
      <c r="B14" s="214"/>
      <c r="C14" s="101" t="s">
        <v>47</v>
      </c>
      <c r="D14" s="162">
        <f>D15</f>
        <v>1628.38</v>
      </c>
      <c r="E14" s="203"/>
      <c r="F14" s="203"/>
      <c r="G14" s="203"/>
      <c r="H14" s="203"/>
      <c r="I14" s="203"/>
      <c r="J14" s="203"/>
      <c r="K14" s="203"/>
      <c r="L14" s="203"/>
      <c r="M14" s="203"/>
      <c r="N14" s="203"/>
      <c r="O14" s="203"/>
      <c r="P14" s="203"/>
      <c r="Q14" s="203"/>
      <c r="R14" s="203"/>
      <c r="S14" s="203"/>
      <c r="T14" s="203"/>
      <c r="U14" s="203"/>
      <c r="V14" s="203"/>
    </row>
    <row r="15" spans="1:22" ht="15" customHeight="1">
      <c r="A15" s="211" t="s">
        <v>48</v>
      </c>
      <c r="B15" s="214"/>
      <c r="C15" s="101" t="s">
        <v>49</v>
      </c>
      <c r="D15" s="162">
        <f>D16+D17+D18+D19</f>
        <v>1628.38</v>
      </c>
      <c r="E15" s="203"/>
      <c r="F15" s="203"/>
      <c r="G15" s="203"/>
      <c r="H15" s="203"/>
      <c r="I15" s="203"/>
      <c r="J15" s="203"/>
      <c r="K15" s="203"/>
      <c r="L15" s="203"/>
      <c r="M15" s="203"/>
      <c r="N15" s="203"/>
      <c r="O15" s="203"/>
      <c r="P15" s="203"/>
      <c r="Q15" s="203"/>
      <c r="R15" s="203"/>
      <c r="S15" s="203"/>
      <c r="T15" s="203"/>
      <c r="U15" s="203"/>
      <c r="V15" s="203"/>
    </row>
    <row r="16" spans="1:22" ht="15" customHeight="1">
      <c r="A16" s="211" t="s">
        <v>50</v>
      </c>
      <c r="B16" s="214"/>
      <c r="C16" s="101" t="s">
        <v>51</v>
      </c>
      <c r="D16" s="162">
        <v>390.38</v>
      </c>
      <c r="E16" s="203"/>
      <c r="F16" s="203"/>
      <c r="G16" s="203"/>
      <c r="H16" s="203"/>
      <c r="I16" s="203"/>
      <c r="J16" s="203"/>
      <c r="K16" s="203"/>
      <c r="L16" s="203"/>
      <c r="M16" s="203"/>
      <c r="N16" s="203"/>
      <c r="O16" s="203"/>
      <c r="P16" s="203"/>
      <c r="Q16" s="203"/>
      <c r="R16" s="203"/>
      <c r="S16" s="203"/>
      <c r="T16" s="203"/>
      <c r="U16" s="203"/>
      <c r="V16" s="203"/>
    </row>
    <row r="17" spans="1:22" ht="15" customHeight="1">
      <c r="A17" s="105"/>
      <c r="B17" s="214"/>
      <c r="C17" s="101" t="s">
        <v>52</v>
      </c>
      <c r="D17" s="162">
        <v>823</v>
      </c>
      <c r="E17" s="203"/>
      <c r="F17" s="203"/>
      <c r="G17" s="203"/>
      <c r="H17" s="203"/>
      <c r="I17" s="203"/>
      <c r="J17" s="203"/>
      <c r="K17" s="203"/>
      <c r="L17" s="203"/>
      <c r="M17" s="203"/>
      <c r="N17" s="203"/>
      <c r="O17" s="203"/>
      <c r="P17" s="203"/>
      <c r="Q17" s="203"/>
      <c r="R17" s="203"/>
      <c r="S17" s="203"/>
      <c r="T17" s="203"/>
      <c r="U17" s="203"/>
      <c r="V17" s="203"/>
    </row>
    <row r="18" spans="1:22" ht="15" customHeight="1">
      <c r="A18" s="105"/>
      <c r="B18" s="214"/>
      <c r="C18" s="101" t="s">
        <v>53</v>
      </c>
      <c r="D18" s="162">
        <v>363</v>
      </c>
      <c r="E18" s="203"/>
      <c r="F18" s="203"/>
      <c r="G18" s="203"/>
      <c r="H18" s="203"/>
      <c r="I18" s="203"/>
      <c r="J18" s="203"/>
      <c r="K18" s="203"/>
      <c r="L18" s="203"/>
      <c r="M18" s="203"/>
      <c r="N18" s="203"/>
      <c r="O18" s="203"/>
      <c r="P18" s="203"/>
      <c r="Q18" s="203"/>
      <c r="R18" s="203"/>
      <c r="S18" s="203"/>
      <c r="T18" s="203"/>
      <c r="U18" s="203"/>
      <c r="V18" s="203"/>
    </row>
    <row r="19" spans="1:22" ht="15" customHeight="1">
      <c r="A19" s="105"/>
      <c r="B19" s="214"/>
      <c r="C19" s="101" t="s">
        <v>54</v>
      </c>
      <c r="D19" s="162">
        <v>52</v>
      </c>
      <c r="E19" s="203"/>
      <c r="F19" s="203"/>
      <c r="G19" s="203"/>
      <c r="H19" s="203"/>
      <c r="I19" s="203"/>
      <c r="J19" s="203"/>
      <c r="K19" s="203"/>
      <c r="L19" s="203"/>
      <c r="M19" s="203"/>
      <c r="N19" s="203"/>
      <c r="O19" s="203"/>
      <c r="P19" s="203"/>
      <c r="Q19" s="203"/>
      <c r="R19" s="203"/>
      <c r="S19" s="203"/>
      <c r="T19" s="203"/>
      <c r="U19" s="203"/>
      <c r="V19" s="203"/>
    </row>
    <row r="20" spans="1:22" ht="15" customHeight="1">
      <c r="A20" s="105"/>
      <c r="B20" s="214"/>
      <c r="C20" s="101" t="s">
        <v>55</v>
      </c>
      <c r="D20" s="162">
        <f>D21</f>
        <v>33.11</v>
      </c>
      <c r="E20" s="203"/>
      <c r="F20" s="203"/>
      <c r="G20" s="203"/>
      <c r="H20" s="203"/>
      <c r="I20" s="203"/>
      <c r="J20" s="203"/>
      <c r="K20" s="203"/>
      <c r="L20" s="203"/>
      <c r="M20" s="203"/>
      <c r="N20" s="203"/>
      <c r="O20" s="203"/>
      <c r="P20" s="203"/>
      <c r="Q20" s="203"/>
      <c r="R20" s="203"/>
      <c r="S20" s="203"/>
      <c r="T20" s="203"/>
      <c r="U20" s="203"/>
      <c r="V20" s="203"/>
    </row>
    <row r="21" spans="1:22" ht="15" customHeight="1">
      <c r="A21" s="105"/>
      <c r="B21" s="214"/>
      <c r="C21" s="101" t="s">
        <v>56</v>
      </c>
      <c r="D21" s="162">
        <f>D22</f>
        <v>33.11</v>
      </c>
      <c r="E21" s="203"/>
      <c r="F21" s="203"/>
      <c r="G21" s="203"/>
      <c r="H21" s="203"/>
      <c r="I21" s="203"/>
      <c r="J21" s="203"/>
      <c r="K21" s="203"/>
      <c r="L21" s="203"/>
      <c r="M21" s="203"/>
      <c r="N21" s="203"/>
      <c r="O21" s="203"/>
      <c r="P21" s="203"/>
      <c r="Q21" s="203"/>
      <c r="R21" s="203"/>
      <c r="S21" s="203"/>
      <c r="T21" s="203"/>
      <c r="U21" s="203"/>
      <c r="V21" s="203"/>
    </row>
    <row r="22" spans="1:22" ht="15" customHeight="1">
      <c r="A22" s="105"/>
      <c r="B22" s="214"/>
      <c r="C22" s="101" t="s">
        <v>57</v>
      </c>
      <c r="D22" s="162">
        <v>33.11</v>
      </c>
      <c r="E22" s="203"/>
      <c r="F22" s="203"/>
      <c r="G22" s="203"/>
      <c r="H22" s="203"/>
      <c r="I22" s="203"/>
      <c r="J22" s="203"/>
      <c r="K22" s="203"/>
      <c r="L22" s="203"/>
      <c r="M22" s="203"/>
      <c r="N22" s="203"/>
      <c r="O22" s="203"/>
      <c r="P22" s="203"/>
      <c r="Q22" s="203"/>
      <c r="R22" s="203"/>
      <c r="S22" s="203"/>
      <c r="T22" s="203"/>
      <c r="U22" s="203"/>
      <c r="V22" s="203"/>
    </row>
    <row r="23" spans="1:22" ht="15" customHeight="1">
      <c r="A23" s="105"/>
      <c r="B23" s="214"/>
      <c r="C23" s="101" t="s">
        <v>58</v>
      </c>
      <c r="D23" s="137"/>
      <c r="E23" s="203"/>
      <c r="F23" s="203"/>
      <c r="G23" s="203"/>
      <c r="H23" s="203"/>
      <c r="I23" s="203"/>
      <c r="J23" s="203"/>
      <c r="K23" s="203"/>
      <c r="L23" s="203"/>
      <c r="M23" s="203"/>
      <c r="N23" s="203"/>
      <c r="O23" s="203"/>
      <c r="P23" s="203"/>
      <c r="Q23" s="203"/>
      <c r="R23" s="203"/>
      <c r="S23" s="203"/>
      <c r="T23" s="203"/>
      <c r="U23" s="203"/>
      <c r="V23" s="203"/>
    </row>
    <row r="24" spans="1:22" ht="15" customHeight="1">
      <c r="A24" s="211"/>
      <c r="B24" s="214"/>
      <c r="C24" s="215"/>
      <c r="D24" s="137"/>
      <c r="E24" s="203"/>
      <c r="F24" s="203"/>
      <c r="G24" s="203"/>
      <c r="H24" s="203"/>
      <c r="I24" s="203"/>
      <c r="J24" s="203"/>
      <c r="K24" s="203"/>
      <c r="L24" s="203"/>
      <c r="M24" s="203"/>
      <c r="N24" s="203"/>
      <c r="O24" s="203"/>
      <c r="P24" s="203"/>
      <c r="Q24" s="203"/>
      <c r="R24" s="203"/>
      <c r="S24" s="203"/>
      <c r="T24" s="203"/>
      <c r="U24" s="203"/>
      <c r="V24" s="220"/>
    </row>
    <row r="25" spans="1:22" s="198" customFormat="1" ht="15" customHeight="1">
      <c r="A25" s="216"/>
      <c r="B25" s="216"/>
      <c r="C25" s="216"/>
      <c r="D25" s="137"/>
      <c r="E25" s="217"/>
      <c r="F25" s="217"/>
      <c r="G25" s="217"/>
      <c r="H25" s="217"/>
      <c r="I25" s="217"/>
      <c r="J25" s="217"/>
      <c r="K25" s="217"/>
      <c r="L25" s="217"/>
      <c r="M25" s="217"/>
      <c r="N25" s="217"/>
      <c r="O25" s="217"/>
      <c r="P25" s="217"/>
      <c r="Q25" s="217"/>
      <c r="R25" s="217"/>
      <c r="S25" s="217"/>
      <c r="T25" s="217"/>
      <c r="U25" s="217"/>
      <c r="V25" s="217"/>
    </row>
    <row r="26" spans="1:4" ht="15" customHeight="1">
      <c r="A26" s="218"/>
      <c r="B26" s="218"/>
      <c r="C26" s="215"/>
      <c r="D26" s="137"/>
    </row>
    <row r="27" spans="1:4" ht="15" customHeight="1">
      <c r="A27" s="215"/>
      <c r="B27" s="215"/>
      <c r="C27" s="215"/>
      <c r="D27" s="137"/>
    </row>
    <row r="28" spans="1:4" ht="15" customHeight="1">
      <c r="A28" s="215"/>
      <c r="B28" s="215"/>
      <c r="C28" s="44"/>
      <c r="D28" s="137"/>
    </row>
    <row r="29" spans="1:4" ht="15" customHeight="1">
      <c r="A29" s="215"/>
      <c r="B29" s="215"/>
      <c r="C29" s="44"/>
      <c r="D29" s="137"/>
    </row>
    <row r="30" spans="1:4" ht="14.25">
      <c r="A30" s="219" t="s">
        <v>59</v>
      </c>
      <c r="B30" s="183">
        <f>SUM(B6,B8,B9,B10,B11,B12,B14)</f>
        <v>1767.77</v>
      </c>
      <c r="C30" s="219" t="s">
        <v>60</v>
      </c>
      <c r="D30" s="183">
        <v>1767.77</v>
      </c>
    </row>
    <row r="31" ht="18.75" customHeight="1"/>
    <row r="32" ht="15.75" customHeight="1"/>
    <row r="33" ht="17.25" customHeight="1"/>
    <row r="34" ht="17.25" customHeight="1"/>
  </sheetData>
  <sheetProtection/>
  <mergeCells count="1">
    <mergeCell ref="A1:D1"/>
  </mergeCells>
  <printOptions horizontalCentered="1" verticalCentered="1"/>
  <pageMargins left="0.7480314960629921" right="0.7480314960629921"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T14"/>
  <sheetViews>
    <sheetView showGridLines="0" showZeros="0" zoomScalePageLayoutView="0" workbookViewId="0" topLeftCell="A1">
      <selection activeCell="A3" sqref="A3"/>
    </sheetView>
  </sheetViews>
  <sheetFormatPr defaultColWidth="9.16015625" defaultRowHeight="11.25"/>
  <cols>
    <col min="1" max="1" width="19.16015625" style="50" customWidth="1"/>
    <col min="2" max="2" width="13.5" style="50" customWidth="1"/>
    <col min="3" max="4" width="14.33203125" style="50" customWidth="1"/>
    <col min="5" max="5" width="11.16015625" style="50" customWidth="1"/>
    <col min="6" max="6" width="10.33203125" style="50" customWidth="1"/>
    <col min="7" max="7" width="11.16015625" style="50" customWidth="1"/>
    <col min="8" max="8" width="10.33203125" style="50" customWidth="1"/>
    <col min="9" max="9" width="6.66015625" style="50" customWidth="1"/>
    <col min="10" max="10" width="10.16015625" style="50" customWidth="1"/>
    <col min="11" max="12" width="10.16015625" style="0" customWidth="1"/>
    <col min="13" max="13" width="9.33203125" style="0" customWidth="1"/>
    <col min="14" max="14" width="14.33203125" style="50" customWidth="1"/>
    <col min="15" max="15" width="11.33203125" style="50" customWidth="1"/>
    <col min="16" max="16" width="10.33203125" style="50" customWidth="1"/>
    <col min="17" max="17" width="11.83203125" style="50" customWidth="1"/>
    <col min="18" max="18" width="14.33203125" style="50" customWidth="1"/>
    <col min="19" max="16384" width="9.16015625" style="50" customWidth="1"/>
  </cols>
  <sheetData>
    <row r="1" spans="1:19" ht="27">
      <c r="A1" s="177" t="s">
        <v>61</v>
      </c>
      <c r="B1" s="177"/>
      <c r="C1" s="177"/>
      <c r="D1" s="177"/>
      <c r="E1" s="177"/>
      <c r="F1" s="177"/>
      <c r="G1" s="177"/>
      <c r="H1" s="177"/>
      <c r="I1" s="177"/>
      <c r="J1" s="177"/>
      <c r="K1" s="194"/>
      <c r="L1" s="194"/>
      <c r="M1" s="194"/>
      <c r="N1" s="177"/>
      <c r="O1" s="177"/>
      <c r="P1" s="177"/>
      <c r="Q1" s="177"/>
      <c r="R1" s="177"/>
      <c r="S1" s="181"/>
    </row>
    <row r="2" spans="17:20" ht="12">
      <c r="Q2" s="241" t="s">
        <v>62</v>
      </c>
      <c r="R2" s="241"/>
      <c r="S2"/>
      <c r="T2"/>
    </row>
    <row r="3" spans="1:20" ht="12">
      <c r="A3" s="24" t="s">
        <v>25</v>
      </c>
      <c r="Q3" s="241" t="s">
        <v>26</v>
      </c>
      <c r="R3" s="242"/>
      <c r="S3"/>
      <c r="T3"/>
    </row>
    <row r="4" spans="1:19" s="153" customFormat="1" ht="20.25" customHeight="1">
      <c r="A4" s="246" t="s">
        <v>63</v>
      </c>
      <c r="B4" s="188" t="s">
        <v>64</v>
      </c>
      <c r="C4" s="188"/>
      <c r="D4" s="188"/>
      <c r="E4" s="188"/>
      <c r="F4" s="188"/>
      <c r="G4" s="188"/>
      <c r="H4" s="188"/>
      <c r="I4" s="188"/>
      <c r="J4" s="188"/>
      <c r="K4" s="56"/>
      <c r="L4" s="56"/>
      <c r="M4" s="56"/>
      <c r="N4" s="188" t="s">
        <v>65</v>
      </c>
      <c r="O4" s="188"/>
      <c r="P4" s="188"/>
      <c r="Q4" s="188"/>
      <c r="R4" s="188"/>
      <c r="S4" s="17"/>
    </row>
    <row r="5" spans="1:19" s="153" customFormat="1" ht="42.75" customHeight="1">
      <c r="A5" s="246"/>
      <c r="B5" s="246" t="s">
        <v>66</v>
      </c>
      <c r="C5" s="243" t="s">
        <v>31</v>
      </c>
      <c r="D5" s="243"/>
      <c r="E5" s="243" t="s">
        <v>35</v>
      </c>
      <c r="F5" s="243" t="s">
        <v>37</v>
      </c>
      <c r="G5" s="243" t="s">
        <v>39</v>
      </c>
      <c r="H5" s="243" t="s">
        <v>41</v>
      </c>
      <c r="I5" s="243" t="s">
        <v>43</v>
      </c>
      <c r="J5" s="243"/>
      <c r="K5" s="243" t="s">
        <v>46</v>
      </c>
      <c r="L5" s="243" t="s">
        <v>48</v>
      </c>
      <c r="M5" s="243" t="s">
        <v>50</v>
      </c>
      <c r="N5" s="243" t="s">
        <v>66</v>
      </c>
      <c r="O5" s="244" t="s">
        <v>67</v>
      </c>
      <c r="P5" s="244"/>
      <c r="Q5" s="244"/>
      <c r="R5" s="243" t="s">
        <v>68</v>
      </c>
      <c r="S5" s="17"/>
    </row>
    <row r="6" spans="1:19" s="153" customFormat="1" ht="64.5" customHeight="1">
      <c r="A6" s="246"/>
      <c r="B6" s="246"/>
      <c r="C6" s="27" t="s">
        <v>69</v>
      </c>
      <c r="D6" s="27" t="s">
        <v>33</v>
      </c>
      <c r="E6" s="243"/>
      <c r="F6" s="243"/>
      <c r="G6" s="243"/>
      <c r="H6" s="243"/>
      <c r="I6" s="82" t="s">
        <v>69</v>
      </c>
      <c r="J6" s="82" t="s">
        <v>33</v>
      </c>
      <c r="K6" s="243"/>
      <c r="L6" s="243"/>
      <c r="M6" s="243"/>
      <c r="N6" s="243"/>
      <c r="O6" s="27" t="s">
        <v>70</v>
      </c>
      <c r="P6" s="27" t="s">
        <v>71</v>
      </c>
      <c r="Q6" s="27" t="s">
        <v>72</v>
      </c>
      <c r="R6" s="243"/>
      <c r="S6" s="17"/>
    </row>
    <row r="7" spans="1:19" s="154" customFormat="1" ht="40.5" customHeight="1">
      <c r="A7" s="28">
        <v>1</v>
      </c>
      <c r="B7" s="28" t="s">
        <v>73</v>
      </c>
      <c r="C7" s="27">
        <v>3</v>
      </c>
      <c r="D7" s="27">
        <v>4</v>
      </c>
      <c r="E7" s="27">
        <v>5</v>
      </c>
      <c r="F7" s="27">
        <v>6</v>
      </c>
      <c r="G7" s="27">
        <v>7</v>
      </c>
      <c r="H7" s="27">
        <v>8</v>
      </c>
      <c r="I7" s="27">
        <v>9</v>
      </c>
      <c r="J7" s="27">
        <v>10</v>
      </c>
      <c r="K7" s="27">
        <v>11</v>
      </c>
      <c r="L7" s="27">
        <v>12</v>
      </c>
      <c r="M7" s="27">
        <v>13</v>
      </c>
      <c r="N7" s="27" t="s">
        <v>74</v>
      </c>
      <c r="O7" s="27">
        <v>15</v>
      </c>
      <c r="P7" s="27">
        <v>16</v>
      </c>
      <c r="Q7" s="27">
        <v>17</v>
      </c>
      <c r="R7" s="27">
        <v>18</v>
      </c>
      <c r="S7" s="173"/>
    </row>
    <row r="8" spans="1:19" s="155" customFormat="1" ht="14.25" customHeight="1">
      <c r="A8" s="189" t="s">
        <v>75</v>
      </c>
      <c r="B8" s="190">
        <f>SUM(B9:B13)</f>
        <v>1767.77</v>
      </c>
      <c r="C8" s="190">
        <f>SUM(C9:C13)</f>
        <v>1767.77</v>
      </c>
      <c r="D8" s="190">
        <f>SUM(D9:D13)</f>
        <v>1186</v>
      </c>
      <c r="E8" s="191">
        <f>SUM(E9:E13)</f>
        <v>0</v>
      </c>
      <c r="F8" s="191">
        <f>SUM(F9:F13)</f>
        <v>0</v>
      </c>
      <c r="G8" s="191"/>
      <c r="H8" s="191"/>
      <c r="I8" s="191"/>
      <c r="J8" s="191"/>
      <c r="K8" s="191">
        <f aca="true" t="shared" si="0" ref="K8:R8">SUM(K9:K13)</f>
        <v>0</v>
      </c>
      <c r="L8" s="191"/>
      <c r="M8" s="191"/>
      <c r="N8" s="190">
        <f t="shared" si="0"/>
        <v>1767.77</v>
      </c>
      <c r="O8" s="190">
        <f t="shared" si="0"/>
        <v>416.12</v>
      </c>
      <c r="P8" s="190">
        <f t="shared" si="0"/>
        <v>93.97</v>
      </c>
      <c r="Q8" s="190">
        <f t="shared" si="0"/>
        <v>19.68</v>
      </c>
      <c r="R8" s="196">
        <f t="shared" si="0"/>
        <v>1238</v>
      </c>
      <c r="S8"/>
    </row>
    <row r="9" spans="1:18" ht="12">
      <c r="A9" s="192" t="s">
        <v>76</v>
      </c>
      <c r="B9" s="161">
        <v>1767.77</v>
      </c>
      <c r="C9" s="161">
        <v>1767.77</v>
      </c>
      <c r="D9" s="193">
        <v>1186</v>
      </c>
      <c r="E9" s="162"/>
      <c r="F9" s="162"/>
      <c r="G9" s="162"/>
      <c r="H9" s="162"/>
      <c r="I9" s="162"/>
      <c r="J9" s="162"/>
      <c r="K9" s="195"/>
      <c r="L9" s="195"/>
      <c r="M9" s="195"/>
      <c r="N9" s="161">
        <f>O9+P9+Q9+R9</f>
        <v>1767.77</v>
      </c>
      <c r="O9" s="170">
        <v>416.12</v>
      </c>
      <c r="P9" s="90">
        <v>93.97</v>
      </c>
      <c r="Q9" s="90">
        <v>19.68</v>
      </c>
      <c r="R9" s="197">
        <v>1238</v>
      </c>
    </row>
    <row r="10" spans="1:18" ht="12">
      <c r="A10" s="160"/>
      <c r="B10" s="163"/>
      <c r="C10" s="163"/>
      <c r="D10" s="40"/>
      <c r="E10" s="40"/>
      <c r="F10" s="40"/>
      <c r="G10" s="40"/>
      <c r="H10" s="40"/>
      <c r="I10" s="40"/>
      <c r="J10" s="40"/>
      <c r="K10" s="45"/>
      <c r="L10" s="45"/>
      <c r="M10" s="45"/>
      <c r="N10" s="163"/>
      <c r="O10" s="171"/>
      <c r="P10" s="171"/>
      <c r="Q10" s="171"/>
      <c r="R10" s="163"/>
    </row>
    <row r="11" spans="1:18" ht="12">
      <c r="A11" s="160"/>
      <c r="B11" s="163"/>
      <c r="C11" s="163"/>
      <c r="D11" s="165"/>
      <c r="E11" s="165"/>
      <c r="F11" s="165"/>
      <c r="G11" s="165"/>
      <c r="H11" s="165"/>
      <c r="I11" s="165"/>
      <c r="J11" s="165"/>
      <c r="K11" s="186"/>
      <c r="L11" s="186"/>
      <c r="M11" s="186"/>
      <c r="N11" s="163"/>
      <c r="O11" s="171"/>
      <c r="P11" s="171"/>
      <c r="Q11" s="171"/>
      <c r="R11" s="163"/>
    </row>
    <row r="12" spans="1:18" ht="12">
      <c r="A12" s="164"/>
      <c r="B12" s="163"/>
      <c r="C12" s="163"/>
      <c r="D12" s="165"/>
      <c r="E12" s="165"/>
      <c r="F12" s="166"/>
      <c r="G12" s="166"/>
      <c r="H12" s="166"/>
      <c r="I12" s="166"/>
      <c r="J12" s="166"/>
      <c r="K12" s="186"/>
      <c r="L12" s="186"/>
      <c r="M12" s="186"/>
      <c r="N12" s="163"/>
      <c r="O12" s="171"/>
      <c r="P12" s="171"/>
      <c r="Q12" s="171"/>
      <c r="R12" s="163"/>
    </row>
    <row r="13" spans="1:18" ht="12">
      <c r="A13" s="164"/>
      <c r="B13" s="163"/>
      <c r="C13" s="163"/>
      <c r="D13" s="165"/>
      <c r="E13" s="165"/>
      <c r="F13" s="166"/>
      <c r="G13" s="166"/>
      <c r="H13" s="166"/>
      <c r="I13" s="166"/>
      <c r="J13" s="166"/>
      <c r="K13" s="186"/>
      <c r="L13" s="186"/>
      <c r="M13" s="186"/>
      <c r="N13" s="163"/>
      <c r="O13" s="171"/>
      <c r="P13" s="171"/>
      <c r="Q13" s="171"/>
      <c r="R13" s="163"/>
    </row>
    <row r="14" spans="1:18" ht="14.25">
      <c r="A14" s="245"/>
      <c r="B14" s="245"/>
      <c r="C14" s="245"/>
      <c r="D14" s="245"/>
      <c r="E14" s="245"/>
      <c r="F14" s="245"/>
      <c r="G14" s="245"/>
      <c r="H14" s="245"/>
      <c r="I14" s="245"/>
      <c r="J14" s="245"/>
      <c r="K14" s="245"/>
      <c r="L14" s="245"/>
      <c r="M14" s="245"/>
      <c r="N14" s="245"/>
      <c r="O14" s="245"/>
      <c r="P14" s="245"/>
      <c r="Q14" s="245"/>
      <c r="R14" s="245"/>
    </row>
  </sheetData>
  <sheetProtection/>
  <mergeCells count="17">
    <mergeCell ref="R5:R6"/>
    <mergeCell ref="G5:G6"/>
    <mergeCell ref="H5:H6"/>
    <mergeCell ref="K5:K6"/>
    <mergeCell ref="L5:L6"/>
    <mergeCell ref="M5:M6"/>
    <mergeCell ref="N5:N6"/>
    <mergeCell ref="Q2:R2"/>
    <mergeCell ref="Q3:R3"/>
    <mergeCell ref="C5:D5"/>
    <mergeCell ref="I5:J5"/>
    <mergeCell ref="O5:Q5"/>
    <mergeCell ref="A14:R14"/>
    <mergeCell ref="A4:A6"/>
    <mergeCell ref="B5:B6"/>
    <mergeCell ref="E5:E6"/>
    <mergeCell ref="F5:F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dimension ref="A1:IP25"/>
  <sheetViews>
    <sheetView showGridLines="0" showZeros="0" zoomScalePageLayoutView="0" workbookViewId="0" topLeftCell="A1">
      <selection activeCell="J13" sqref="J13"/>
    </sheetView>
  </sheetViews>
  <sheetFormatPr defaultColWidth="9.16015625" defaultRowHeight="11.25"/>
  <cols>
    <col min="1" max="1" width="32.83203125" style="50" customWidth="1"/>
    <col min="2" max="2" width="7.33203125" style="50" customWidth="1"/>
    <col min="3" max="3" width="7.5" style="50" customWidth="1"/>
    <col min="4" max="4" width="8.16015625" style="50" customWidth="1"/>
    <col min="5" max="5" width="40.16015625" style="50" customWidth="1"/>
    <col min="6" max="6" width="18.66015625" style="50" customWidth="1"/>
    <col min="7" max="7" width="12.66015625" style="50" customWidth="1"/>
    <col min="8" max="8" width="13.16015625" style="50" customWidth="1"/>
    <col min="9" max="9" width="9" style="50" bestFit="1" customWidth="1"/>
    <col min="10" max="10" width="10.83203125" style="50" customWidth="1"/>
    <col min="11" max="11" width="11.5" style="50" customWidth="1"/>
    <col min="12" max="12" width="10.66015625" style="0" customWidth="1"/>
    <col min="13" max="13" width="8.66015625" style="50" customWidth="1"/>
    <col min="14" max="14" width="14.5" style="50" customWidth="1"/>
    <col min="15" max="16" width="12.83203125" style="50" customWidth="1"/>
    <col min="17" max="17" width="9.33203125" style="50" customWidth="1"/>
    <col min="18" max="250" width="9.16015625" style="50" customWidth="1"/>
  </cols>
  <sheetData>
    <row r="1" spans="1:16" ht="28.5" customHeight="1">
      <c r="A1" s="247" t="s">
        <v>77</v>
      </c>
      <c r="B1" s="247"/>
      <c r="C1" s="247"/>
      <c r="D1" s="247"/>
      <c r="E1" s="247"/>
      <c r="F1" s="247"/>
      <c r="G1" s="247"/>
      <c r="H1" s="247"/>
      <c r="I1" s="247"/>
      <c r="J1" s="247"/>
      <c r="K1" s="247"/>
      <c r="L1" s="247"/>
      <c r="M1" s="247"/>
      <c r="N1" s="247"/>
      <c r="O1" s="247"/>
      <c r="P1" s="86"/>
    </row>
    <row r="2" spans="13:17" ht="10.5" customHeight="1">
      <c r="M2"/>
      <c r="P2" s="184"/>
      <c r="Q2" s="187" t="s">
        <v>78</v>
      </c>
    </row>
    <row r="3" spans="1:17" ht="17.25" customHeight="1">
      <c r="A3" s="23" t="s">
        <v>25</v>
      </c>
      <c r="B3" s="102"/>
      <c r="C3" s="102"/>
      <c r="D3" s="102"/>
      <c r="E3" s="102"/>
      <c r="M3"/>
      <c r="P3" s="248" t="s">
        <v>26</v>
      </c>
      <c r="Q3" s="248"/>
    </row>
    <row r="4" spans="1:17" s="153" customFormat="1" ht="23.25" customHeight="1">
      <c r="A4" s="246" t="s">
        <v>63</v>
      </c>
      <c r="B4" s="249" t="s">
        <v>79</v>
      </c>
      <c r="C4" s="249"/>
      <c r="D4" s="249"/>
      <c r="E4" s="251" t="s">
        <v>80</v>
      </c>
      <c r="F4" s="244" t="s">
        <v>64</v>
      </c>
      <c r="G4" s="244"/>
      <c r="H4" s="244"/>
      <c r="I4" s="244"/>
      <c r="J4" s="244"/>
      <c r="K4" s="244"/>
      <c r="L4" s="244"/>
      <c r="M4" s="244"/>
      <c r="N4" s="244"/>
      <c r="O4" s="244"/>
      <c r="P4" s="244"/>
      <c r="Q4" s="244"/>
    </row>
    <row r="5" spans="1:17" s="153" customFormat="1" ht="48" customHeight="1">
      <c r="A5" s="246"/>
      <c r="B5" s="250" t="s">
        <v>81</v>
      </c>
      <c r="C5" s="250" t="s">
        <v>82</v>
      </c>
      <c r="D5" s="250" t="s">
        <v>83</v>
      </c>
      <c r="E5" s="251"/>
      <c r="F5" s="246" t="s">
        <v>66</v>
      </c>
      <c r="G5" s="243" t="s">
        <v>31</v>
      </c>
      <c r="H5" s="243"/>
      <c r="I5" s="243" t="s">
        <v>35</v>
      </c>
      <c r="J5" s="243" t="s">
        <v>37</v>
      </c>
      <c r="K5" s="243" t="s">
        <v>39</v>
      </c>
      <c r="L5" s="243" t="s">
        <v>41</v>
      </c>
      <c r="M5" s="243" t="s">
        <v>43</v>
      </c>
      <c r="N5" s="243"/>
      <c r="O5" s="243" t="s">
        <v>46</v>
      </c>
      <c r="P5" s="243" t="s">
        <v>48</v>
      </c>
      <c r="Q5" s="243" t="s">
        <v>50</v>
      </c>
    </row>
    <row r="6" spans="1:17" s="153" customFormat="1" ht="51.75" customHeight="1">
      <c r="A6" s="246"/>
      <c r="B6" s="250"/>
      <c r="C6" s="250"/>
      <c r="D6" s="250"/>
      <c r="E6" s="251"/>
      <c r="F6" s="246"/>
      <c r="G6" s="27" t="s">
        <v>69</v>
      </c>
      <c r="H6" s="27" t="s">
        <v>33</v>
      </c>
      <c r="I6" s="243"/>
      <c r="J6" s="243"/>
      <c r="K6" s="243"/>
      <c r="L6" s="243"/>
      <c r="M6" s="27" t="s">
        <v>69</v>
      </c>
      <c r="N6" s="27" t="s">
        <v>33</v>
      </c>
      <c r="O6" s="243"/>
      <c r="P6" s="243"/>
      <c r="Q6" s="243"/>
    </row>
    <row r="7" spans="1:17" s="153" customFormat="1" ht="29.25" customHeight="1">
      <c r="A7" s="28">
        <v>1</v>
      </c>
      <c r="B7" s="182">
        <v>2</v>
      </c>
      <c r="C7" s="182">
        <v>3</v>
      </c>
      <c r="D7" s="182">
        <v>4</v>
      </c>
      <c r="E7" s="58">
        <v>5</v>
      </c>
      <c r="F7" s="28" t="s">
        <v>84</v>
      </c>
      <c r="G7" s="27">
        <v>7</v>
      </c>
      <c r="H7" s="27">
        <v>8</v>
      </c>
      <c r="I7" s="27">
        <v>9</v>
      </c>
      <c r="J7" s="27">
        <v>10</v>
      </c>
      <c r="K7" s="27">
        <v>11</v>
      </c>
      <c r="L7" s="27">
        <v>12</v>
      </c>
      <c r="M7" s="27">
        <v>13</v>
      </c>
      <c r="N7" s="27">
        <v>14</v>
      </c>
      <c r="O7" s="27">
        <v>15</v>
      </c>
      <c r="P7" s="27">
        <v>16</v>
      </c>
      <c r="Q7" s="27">
        <v>17</v>
      </c>
    </row>
    <row r="8" spans="1:250" s="17" customFormat="1" ht="20.25" customHeight="1">
      <c r="A8" s="29"/>
      <c r="B8" s="30"/>
      <c r="C8" s="30"/>
      <c r="D8" s="30"/>
      <c r="E8" s="31" t="s">
        <v>66</v>
      </c>
      <c r="F8" s="183">
        <f>F9+F14+F17+F23</f>
        <v>1767.77</v>
      </c>
      <c r="G8" s="183">
        <f>G9+G14+G17+G23</f>
        <v>1767.77</v>
      </c>
      <c r="H8" s="183">
        <f>H9+H14+H17+H23</f>
        <v>1186</v>
      </c>
      <c r="I8" s="183">
        <v>0</v>
      </c>
      <c r="J8" s="183"/>
      <c r="K8" s="183"/>
      <c r="L8" s="185">
        <v>0</v>
      </c>
      <c r="M8" s="106"/>
      <c r="N8" s="106"/>
      <c r="O8" s="106"/>
      <c r="P8" s="106"/>
      <c r="Q8" s="106"/>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row>
    <row r="9" spans="1:17" ht="16.5" customHeight="1">
      <c r="A9" s="160" t="s">
        <v>76</v>
      </c>
      <c r="B9" s="38" t="s">
        <v>85</v>
      </c>
      <c r="C9" s="126"/>
      <c r="D9" s="126"/>
      <c r="E9" s="127" t="s">
        <v>32</v>
      </c>
      <c r="F9" s="90">
        <f>F10</f>
        <v>73.62</v>
      </c>
      <c r="G9" s="90">
        <f>G10</f>
        <v>73.62</v>
      </c>
      <c r="H9" s="165"/>
      <c r="I9" s="165"/>
      <c r="J9" s="165"/>
      <c r="K9" s="165"/>
      <c r="L9" s="186"/>
      <c r="M9" s="37"/>
      <c r="N9" s="37"/>
      <c r="O9" s="37"/>
      <c r="P9" s="37"/>
      <c r="Q9" s="37"/>
    </row>
    <row r="10" spans="1:17" ht="16.5" customHeight="1">
      <c r="A10" s="160"/>
      <c r="B10" s="38"/>
      <c r="C10" s="126" t="s">
        <v>86</v>
      </c>
      <c r="D10" s="126"/>
      <c r="E10" s="127" t="s">
        <v>34</v>
      </c>
      <c r="F10" s="90">
        <f>F11+F12+F13</f>
        <v>73.62</v>
      </c>
      <c r="G10" s="90">
        <f>G11+G12+G13</f>
        <v>73.62</v>
      </c>
      <c r="H10" s="165"/>
      <c r="I10" s="165"/>
      <c r="J10" s="165"/>
      <c r="K10" s="165"/>
      <c r="L10" s="186"/>
      <c r="M10" s="37"/>
      <c r="N10" s="37"/>
      <c r="O10" s="37"/>
      <c r="P10" s="37"/>
      <c r="Q10" s="37"/>
    </row>
    <row r="11" spans="1:17" ht="16.5" customHeight="1">
      <c r="A11" s="160"/>
      <c r="B11" s="38" t="s">
        <v>87</v>
      </c>
      <c r="C11" s="126" t="s">
        <v>88</v>
      </c>
      <c r="D11" s="126" t="s">
        <v>89</v>
      </c>
      <c r="E11" s="127" t="s">
        <v>36</v>
      </c>
      <c r="F11" s="90">
        <v>23.5</v>
      </c>
      <c r="G11" s="90">
        <v>23.5</v>
      </c>
      <c r="H11" s="165"/>
      <c r="I11" s="165"/>
      <c r="J11" s="165"/>
      <c r="K11" s="165"/>
      <c r="L11" s="186"/>
      <c r="M11" s="37"/>
      <c r="N11" s="37"/>
      <c r="O11" s="37"/>
      <c r="P11" s="37"/>
      <c r="Q11" s="37"/>
    </row>
    <row r="12" spans="1:17" ht="16.5" customHeight="1">
      <c r="A12" s="160"/>
      <c r="B12" s="38" t="s">
        <v>87</v>
      </c>
      <c r="C12" s="126" t="s">
        <v>88</v>
      </c>
      <c r="D12" s="126" t="s">
        <v>86</v>
      </c>
      <c r="E12" s="127" t="s">
        <v>38</v>
      </c>
      <c r="F12" s="90">
        <v>42.42</v>
      </c>
      <c r="G12" s="90">
        <v>42.42</v>
      </c>
      <c r="H12" s="165"/>
      <c r="I12" s="165"/>
      <c r="J12" s="165"/>
      <c r="K12" s="165"/>
      <c r="L12" s="186"/>
      <c r="M12" s="37"/>
      <c r="N12" s="37"/>
      <c r="O12" s="37"/>
      <c r="P12" s="37"/>
      <c r="Q12" s="37"/>
    </row>
    <row r="13" spans="1:17" ht="16.5" customHeight="1">
      <c r="A13" s="160"/>
      <c r="B13" s="38"/>
      <c r="C13" s="127" t="s">
        <v>90</v>
      </c>
      <c r="D13" s="126" t="s">
        <v>91</v>
      </c>
      <c r="E13" s="127" t="s">
        <v>40</v>
      </c>
      <c r="F13" s="90">
        <v>7.7</v>
      </c>
      <c r="G13" s="90">
        <v>7.7</v>
      </c>
      <c r="H13" s="165"/>
      <c r="I13" s="165"/>
      <c r="J13" s="166"/>
      <c r="K13" s="166"/>
      <c r="L13" s="186"/>
      <c r="M13" s="37"/>
      <c r="N13" s="37"/>
      <c r="O13" s="37"/>
      <c r="P13" s="37"/>
      <c r="Q13" s="37"/>
    </row>
    <row r="14" spans="1:17" ht="16.5" customHeight="1">
      <c r="A14" s="160"/>
      <c r="B14" s="38" t="s">
        <v>92</v>
      </c>
      <c r="C14" s="126"/>
      <c r="D14" s="126"/>
      <c r="E14" s="127" t="s">
        <v>42</v>
      </c>
      <c r="F14" s="90">
        <f>F15</f>
        <v>32.66</v>
      </c>
      <c r="G14" s="90">
        <f>G15</f>
        <v>32.66</v>
      </c>
      <c r="H14" s="165"/>
      <c r="I14" s="165"/>
      <c r="J14" s="165"/>
      <c r="K14" s="165"/>
      <c r="L14" s="186"/>
      <c r="M14" s="37"/>
      <c r="N14" s="37"/>
      <c r="O14" s="37"/>
      <c r="P14" s="37"/>
      <c r="Q14" s="37"/>
    </row>
    <row r="15" spans="1:17" ht="16.5" customHeight="1">
      <c r="A15" s="160"/>
      <c r="B15" s="38"/>
      <c r="C15" s="126" t="s">
        <v>93</v>
      </c>
      <c r="D15" s="126"/>
      <c r="E15" s="127" t="s">
        <v>44</v>
      </c>
      <c r="F15" s="90">
        <f>F16</f>
        <v>32.66</v>
      </c>
      <c r="G15" s="90">
        <f>G16</f>
        <v>32.66</v>
      </c>
      <c r="H15" s="165"/>
      <c r="I15" s="165"/>
      <c r="J15" s="165"/>
      <c r="K15" s="165"/>
      <c r="L15" s="186"/>
      <c r="M15" s="37"/>
      <c r="N15" s="37"/>
      <c r="O15" s="37"/>
      <c r="P15" s="37"/>
      <c r="Q15" s="37"/>
    </row>
    <row r="16" spans="1:17" ht="16.5" customHeight="1">
      <c r="A16" s="160"/>
      <c r="B16" s="38" t="s">
        <v>87</v>
      </c>
      <c r="C16" s="126" t="s">
        <v>94</v>
      </c>
      <c r="D16" s="126" t="s">
        <v>89</v>
      </c>
      <c r="E16" s="127" t="s">
        <v>45</v>
      </c>
      <c r="F16" s="90">
        <v>32.66</v>
      </c>
      <c r="G16" s="90">
        <v>32.66</v>
      </c>
      <c r="H16" s="165"/>
      <c r="I16" s="165"/>
      <c r="J16" s="165"/>
      <c r="K16" s="165"/>
      <c r="L16" s="186"/>
      <c r="M16" s="37"/>
      <c r="N16" s="37"/>
      <c r="O16" s="37"/>
      <c r="P16" s="37"/>
      <c r="Q16" s="37"/>
    </row>
    <row r="17" spans="1:17" ht="16.5" customHeight="1">
      <c r="A17" s="164"/>
      <c r="B17" s="38" t="s">
        <v>95</v>
      </c>
      <c r="C17" s="126"/>
      <c r="D17" s="126"/>
      <c r="E17" s="127" t="s">
        <v>47</v>
      </c>
      <c r="F17" s="90">
        <f>F18</f>
        <v>1628.38</v>
      </c>
      <c r="G17" s="90">
        <f>G18</f>
        <v>1628.38</v>
      </c>
      <c r="H17" s="90">
        <f>H18</f>
        <v>1186</v>
      </c>
      <c r="I17" s="37"/>
      <c r="J17" s="37"/>
      <c r="K17" s="37"/>
      <c r="L17" s="80"/>
      <c r="M17" s="37"/>
      <c r="N17" s="37"/>
      <c r="O17" s="37"/>
      <c r="P17" s="37"/>
      <c r="Q17" s="37"/>
    </row>
    <row r="18" spans="1:17" ht="16.5" customHeight="1">
      <c r="A18" s="164"/>
      <c r="B18" s="38"/>
      <c r="C18" s="126" t="s">
        <v>89</v>
      </c>
      <c r="D18" s="126"/>
      <c r="E18" s="127" t="s">
        <v>49</v>
      </c>
      <c r="F18" s="90">
        <f>F19+F20+F21+F22</f>
        <v>1628.38</v>
      </c>
      <c r="G18" s="90">
        <f>G19+G20+G21+G22</f>
        <v>1628.38</v>
      </c>
      <c r="H18" s="90">
        <f>H19+H20+H21+H22</f>
        <v>1186</v>
      </c>
      <c r="I18" s="37"/>
      <c r="J18" s="37"/>
      <c r="K18" s="37"/>
      <c r="L18" s="80"/>
      <c r="M18" s="37"/>
      <c r="N18" s="37"/>
      <c r="O18" s="37"/>
      <c r="P18" s="37"/>
      <c r="Q18" s="37"/>
    </row>
    <row r="19" spans="1:17" ht="16.5" customHeight="1">
      <c r="A19" s="41"/>
      <c r="B19" s="38" t="s">
        <v>87</v>
      </c>
      <c r="C19" s="126" t="s">
        <v>96</v>
      </c>
      <c r="D19" s="126" t="s">
        <v>89</v>
      </c>
      <c r="E19" s="127" t="s">
        <v>51</v>
      </c>
      <c r="F19" s="90">
        <v>390.38</v>
      </c>
      <c r="G19" s="90">
        <v>390.38</v>
      </c>
      <c r="H19" s="166"/>
      <c r="I19" s="37"/>
      <c r="J19" s="37"/>
      <c r="K19" s="37"/>
      <c r="L19" s="80"/>
      <c r="M19" s="37"/>
      <c r="N19" s="37"/>
      <c r="O19" s="37"/>
      <c r="P19" s="37"/>
      <c r="Q19" s="37"/>
    </row>
    <row r="20" spans="1:17" ht="16.5" customHeight="1">
      <c r="A20" s="41"/>
      <c r="B20" s="38"/>
      <c r="C20" s="126" t="s">
        <v>96</v>
      </c>
      <c r="D20" s="126" t="s">
        <v>97</v>
      </c>
      <c r="E20" s="127" t="s">
        <v>52</v>
      </c>
      <c r="F20" s="90">
        <v>823</v>
      </c>
      <c r="G20" s="90">
        <v>823</v>
      </c>
      <c r="H20" s="166">
        <v>823</v>
      </c>
      <c r="I20" s="37"/>
      <c r="J20" s="37"/>
      <c r="K20" s="37"/>
      <c r="L20" s="80"/>
      <c r="M20" s="37"/>
      <c r="N20" s="37"/>
      <c r="O20" s="37"/>
      <c r="P20" s="37"/>
      <c r="Q20" s="37"/>
    </row>
    <row r="21" spans="1:17" ht="16.5" customHeight="1">
      <c r="A21" s="41"/>
      <c r="B21" s="38"/>
      <c r="C21" s="126" t="s">
        <v>96</v>
      </c>
      <c r="D21" s="126" t="s">
        <v>91</v>
      </c>
      <c r="E21" s="127" t="s">
        <v>53</v>
      </c>
      <c r="F21" s="90">
        <v>363</v>
      </c>
      <c r="G21" s="90">
        <v>363</v>
      </c>
      <c r="H21" s="166">
        <v>363</v>
      </c>
      <c r="I21" s="37"/>
      <c r="J21" s="37"/>
      <c r="K21" s="37"/>
      <c r="L21" s="80"/>
      <c r="M21" s="37"/>
      <c r="N21" s="37"/>
      <c r="O21" s="37"/>
      <c r="P21" s="37"/>
      <c r="Q21" s="37"/>
    </row>
    <row r="22" spans="1:17" ht="16.5" customHeight="1">
      <c r="A22" s="41"/>
      <c r="B22" s="38" t="s">
        <v>87</v>
      </c>
      <c r="C22" s="126" t="s">
        <v>96</v>
      </c>
      <c r="D22" s="126" t="s">
        <v>98</v>
      </c>
      <c r="E22" s="127" t="s">
        <v>54</v>
      </c>
      <c r="F22" s="90">
        <v>52</v>
      </c>
      <c r="G22" s="90">
        <v>52</v>
      </c>
      <c r="H22" s="166"/>
      <c r="I22" s="37"/>
      <c r="J22" s="37"/>
      <c r="K22" s="37"/>
      <c r="L22" s="80"/>
      <c r="M22" s="37"/>
      <c r="N22" s="37"/>
      <c r="O22" s="37"/>
      <c r="P22" s="37"/>
      <c r="Q22" s="37"/>
    </row>
    <row r="23" spans="1:17" ht="16.5" customHeight="1">
      <c r="A23" s="41"/>
      <c r="B23" s="38" t="s">
        <v>99</v>
      </c>
      <c r="C23" s="126"/>
      <c r="D23" s="126"/>
      <c r="E23" s="127" t="s">
        <v>55</v>
      </c>
      <c r="F23" s="90">
        <f>F24</f>
        <v>33.11</v>
      </c>
      <c r="G23" s="90">
        <f>G24</f>
        <v>33.11</v>
      </c>
      <c r="H23" s="166"/>
      <c r="I23" s="37"/>
      <c r="J23" s="37"/>
      <c r="K23" s="37"/>
      <c r="L23" s="80"/>
      <c r="M23" s="37"/>
      <c r="N23" s="37"/>
      <c r="O23" s="37"/>
      <c r="P23" s="37"/>
      <c r="Q23" s="37"/>
    </row>
    <row r="24" spans="1:17" ht="16.5" customHeight="1">
      <c r="A24" s="41"/>
      <c r="B24" s="38"/>
      <c r="C24" s="126" t="s">
        <v>100</v>
      </c>
      <c r="D24" s="126"/>
      <c r="E24" s="127" t="s">
        <v>56</v>
      </c>
      <c r="F24" s="90">
        <f>F25</f>
        <v>33.11</v>
      </c>
      <c r="G24" s="90">
        <f>G25</f>
        <v>33.11</v>
      </c>
      <c r="H24" s="166"/>
      <c r="I24" s="37"/>
      <c r="J24" s="37"/>
      <c r="K24" s="37"/>
      <c r="L24" s="80"/>
      <c r="M24" s="37"/>
      <c r="N24" s="37"/>
      <c r="O24" s="37"/>
      <c r="P24" s="37"/>
      <c r="Q24" s="37"/>
    </row>
    <row r="25" spans="1:17" ht="16.5" customHeight="1">
      <c r="A25" s="41"/>
      <c r="B25" s="38" t="s">
        <v>87</v>
      </c>
      <c r="C25" s="126" t="s">
        <v>101</v>
      </c>
      <c r="D25" s="126" t="s">
        <v>89</v>
      </c>
      <c r="E25" s="127" t="s">
        <v>57</v>
      </c>
      <c r="F25" s="90">
        <v>33.11</v>
      </c>
      <c r="G25" s="90">
        <v>33.11</v>
      </c>
      <c r="H25" s="166"/>
      <c r="I25" s="37"/>
      <c r="J25" s="37"/>
      <c r="K25" s="37"/>
      <c r="L25" s="80"/>
      <c r="M25" s="37"/>
      <c r="N25" s="37"/>
      <c r="O25" s="37"/>
      <c r="P25" s="37"/>
      <c r="Q25" s="37"/>
    </row>
  </sheetData>
  <sheetProtection/>
  <mergeCells count="19">
    <mergeCell ref="O5:O6"/>
    <mergeCell ref="P5:P6"/>
    <mergeCell ref="Q5:Q6"/>
    <mergeCell ref="E4:E6"/>
    <mergeCell ref="F5:F6"/>
    <mergeCell ref="I5:I6"/>
    <mergeCell ref="J5:J6"/>
    <mergeCell ref="K5:K6"/>
    <mergeCell ref="L5:L6"/>
    <mergeCell ref="A1:O1"/>
    <mergeCell ref="P3:Q3"/>
    <mergeCell ref="B4:D4"/>
    <mergeCell ref="F4:Q4"/>
    <mergeCell ref="G5:H5"/>
    <mergeCell ref="M5:N5"/>
    <mergeCell ref="A4:A6"/>
    <mergeCell ref="B5:B6"/>
    <mergeCell ref="C5:C6"/>
    <mergeCell ref="D5:D6"/>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dimension ref="A1:IN26"/>
  <sheetViews>
    <sheetView showGridLines="0" showZeros="0" zoomScalePageLayoutView="0" workbookViewId="0" topLeftCell="A1">
      <selection activeCell="M12" sqref="M12"/>
    </sheetView>
  </sheetViews>
  <sheetFormatPr defaultColWidth="9.16015625" defaultRowHeight="11.25"/>
  <cols>
    <col min="1" max="1" width="40.33203125" style="50" customWidth="1"/>
    <col min="2" max="2" width="5" style="139" bestFit="1" customWidth="1"/>
    <col min="3" max="4" width="4.33203125" style="139" bestFit="1" customWidth="1"/>
    <col min="5" max="5" width="42" style="50" bestFit="1" customWidth="1"/>
    <col min="6" max="6" width="16" style="50" bestFit="1" customWidth="1"/>
    <col min="7" max="7" width="9.83203125" style="50" customWidth="1"/>
    <col min="8" max="8" width="11.83203125" style="50" customWidth="1"/>
    <col min="9" max="9" width="15.16015625" style="50" customWidth="1"/>
    <col min="10" max="10" width="14.33203125" style="50" customWidth="1"/>
    <col min="11" max="248" width="9.16015625" style="50" customWidth="1"/>
    <col min="249" max="254" width="9.16015625" style="0" customWidth="1"/>
  </cols>
  <sheetData>
    <row r="1" spans="1:11" ht="27">
      <c r="A1" s="177" t="s">
        <v>102</v>
      </c>
      <c r="B1" s="178"/>
      <c r="C1" s="178"/>
      <c r="D1" s="178"/>
      <c r="E1" s="177"/>
      <c r="F1" s="177"/>
      <c r="G1" s="177"/>
      <c r="H1" s="177"/>
      <c r="I1" s="177"/>
      <c r="J1" s="177"/>
      <c r="K1" s="181"/>
    </row>
    <row r="2" spans="9:12" ht="12">
      <c r="I2" s="241" t="s">
        <v>103</v>
      </c>
      <c r="J2" s="241"/>
      <c r="K2"/>
      <c r="L2"/>
    </row>
    <row r="3" spans="1:12" ht="17.25" customHeight="1">
      <c r="A3" s="23" t="s">
        <v>25</v>
      </c>
      <c r="B3" s="179"/>
      <c r="C3" s="179"/>
      <c r="D3" s="179"/>
      <c r="E3" s="102"/>
      <c r="I3" s="241" t="s">
        <v>26</v>
      </c>
      <c r="J3" s="248"/>
      <c r="K3"/>
      <c r="L3"/>
    </row>
    <row r="4" spans="1:11" s="153" customFormat="1" ht="19.5" customHeight="1">
      <c r="A4" s="246" t="s">
        <v>63</v>
      </c>
      <c r="B4" s="249" t="s">
        <v>79</v>
      </c>
      <c r="C4" s="249"/>
      <c r="D4" s="249"/>
      <c r="E4" s="251" t="s">
        <v>80</v>
      </c>
      <c r="F4" s="156" t="s">
        <v>65</v>
      </c>
      <c r="G4" s="157"/>
      <c r="H4" s="157"/>
      <c r="I4" s="157"/>
      <c r="J4" s="169"/>
      <c r="K4" s="17"/>
    </row>
    <row r="5" spans="1:11" s="153" customFormat="1" ht="19.5" customHeight="1">
      <c r="A5" s="246"/>
      <c r="B5" s="255" t="s">
        <v>81</v>
      </c>
      <c r="C5" s="255" t="s">
        <v>82</v>
      </c>
      <c r="D5" s="255" t="s">
        <v>83</v>
      </c>
      <c r="E5" s="251"/>
      <c r="F5" s="257" t="s">
        <v>66</v>
      </c>
      <c r="G5" s="252" t="s">
        <v>67</v>
      </c>
      <c r="H5" s="253"/>
      <c r="I5" s="254"/>
      <c r="J5" s="257" t="s">
        <v>68</v>
      </c>
      <c r="K5" s="17"/>
    </row>
    <row r="6" spans="1:11" s="153" customFormat="1" ht="39" customHeight="1">
      <c r="A6" s="246"/>
      <c r="B6" s="256"/>
      <c r="C6" s="256"/>
      <c r="D6" s="256"/>
      <c r="E6" s="251"/>
      <c r="F6" s="258"/>
      <c r="G6" s="88" t="s">
        <v>70</v>
      </c>
      <c r="H6" s="88" t="s">
        <v>71</v>
      </c>
      <c r="I6" s="88" t="s">
        <v>72</v>
      </c>
      <c r="J6" s="258"/>
      <c r="K6" s="17"/>
    </row>
    <row r="7" spans="1:11" s="153" customFormat="1" ht="18" customHeight="1">
      <c r="A7" s="28">
        <v>1</v>
      </c>
      <c r="B7" s="180" t="s">
        <v>104</v>
      </c>
      <c r="C7" s="180" t="s">
        <v>105</v>
      </c>
      <c r="D7" s="180" t="s">
        <v>106</v>
      </c>
      <c r="E7" s="58">
        <v>5</v>
      </c>
      <c r="F7" s="88" t="s">
        <v>107</v>
      </c>
      <c r="G7" s="88">
        <v>7</v>
      </c>
      <c r="H7" s="88">
        <v>8</v>
      </c>
      <c r="I7" s="88">
        <v>9</v>
      </c>
      <c r="J7" s="88">
        <v>10</v>
      </c>
      <c r="K7" s="17"/>
    </row>
    <row r="8" spans="1:248" s="17" customFormat="1" ht="17.25" customHeight="1">
      <c r="A8" s="29"/>
      <c r="B8" s="30"/>
      <c r="C8" s="30"/>
      <c r="D8" s="30"/>
      <c r="E8" s="31" t="s">
        <v>66</v>
      </c>
      <c r="F8" s="152">
        <f>F9</f>
        <v>1767.77</v>
      </c>
      <c r="G8" s="152">
        <f>G9</f>
        <v>416.12</v>
      </c>
      <c r="H8" s="152">
        <f>H9</f>
        <v>93.97</v>
      </c>
      <c r="I8" s="152">
        <f>I9</f>
        <v>19.68</v>
      </c>
      <c r="J8" s="152">
        <f>J9</f>
        <v>1238</v>
      </c>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row>
    <row r="9" spans="1:248" s="17" customFormat="1" ht="12">
      <c r="A9" s="29" t="s">
        <v>76</v>
      </c>
      <c r="B9" s="46"/>
      <c r="C9" s="46"/>
      <c r="D9" s="46"/>
      <c r="E9" s="47" t="s">
        <v>69</v>
      </c>
      <c r="F9" s="144">
        <f>G9+H9+I9+J9</f>
        <v>1767.77</v>
      </c>
      <c r="G9" s="144">
        <f>G10+G15+G18+G24</f>
        <v>416.12</v>
      </c>
      <c r="H9" s="144">
        <f>H10+H15+H18+H24</f>
        <v>93.97</v>
      </c>
      <c r="I9" s="144">
        <f>I10+I15+I18+I24</f>
        <v>19.68</v>
      </c>
      <c r="J9" s="144">
        <f>J10+J15+J18+J24</f>
        <v>1238</v>
      </c>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row>
    <row r="10" spans="1:10" ht="12">
      <c r="A10" s="37"/>
      <c r="B10" s="42" t="s">
        <v>85</v>
      </c>
      <c r="C10" s="42"/>
      <c r="D10" s="42"/>
      <c r="E10" s="44" t="s">
        <v>32</v>
      </c>
      <c r="F10" s="144">
        <f>G10+H10+I10+J10</f>
        <v>73.62</v>
      </c>
      <c r="G10" s="145">
        <f>G11</f>
        <v>50.120000000000005</v>
      </c>
      <c r="H10" s="145">
        <f>H11</f>
        <v>3.87</v>
      </c>
      <c r="I10" s="145">
        <f>I11</f>
        <v>19.63</v>
      </c>
      <c r="J10" s="145"/>
    </row>
    <row r="11" spans="1:10" ht="12">
      <c r="A11" s="41"/>
      <c r="B11" s="42"/>
      <c r="C11" s="43" t="s">
        <v>86</v>
      </c>
      <c r="D11" s="42"/>
      <c r="E11" s="44" t="s">
        <v>34</v>
      </c>
      <c r="F11" s="144">
        <f>G11+H11+I11+J11</f>
        <v>73.62</v>
      </c>
      <c r="G11" s="145">
        <f>G12+G13+G14</f>
        <v>50.120000000000005</v>
      </c>
      <c r="H11" s="145">
        <f>H12+H13+H14</f>
        <v>3.87</v>
      </c>
      <c r="I11" s="145">
        <f>I12+I13+I14</f>
        <v>19.63</v>
      </c>
      <c r="J11" s="145"/>
    </row>
    <row r="12" spans="1:10" ht="12">
      <c r="A12" s="41"/>
      <c r="B12" s="42" t="s">
        <v>87</v>
      </c>
      <c r="C12" s="43" t="s">
        <v>88</v>
      </c>
      <c r="D12" s="43" t="s">
        <v>89</v>
      </c>
      <c r="E12" s="44" t="s">
        <v>36</v>
      </c>
      <c r="F12" s="144">
        <f>G12+H12+I12+J12</f>
        <v>23.5</v>
      </c>
      <c r="G12" s="145">
        <v>0</v>
      </c>
      <c r="H12" s="145">
        <v>3.87</v>
      </c>
      <c r="I12" s="145">
        <v>19.63</v>
      </c>
      <c r="J12" s="145"/>
    </row>
    <row r="13" spans="1:10" ht="12">
      <c r="A13" s="41"/>
      <c r="B13" s="42" t="s">
        <v>87</v>
      </c>
      <c r="C13" s="43" t="s">
        <v>88</v>
      </c>
      <c r="D13" s="42" t="s">
        <v>86</v>
      </c>
      <c r="E13" s="44" t="s">
        <v>38</v>
      </c>
      <c r="F13" s="144">
        <f>G13+H13+I13+J13</f>
        <v>42.42</v>
      </c>
      <c r="G13" s="145">
        <v>42.42</v>
      </c>
      <c r="H13" s="145">
        <v>0</v>
      </c>
      <c r="I13" s="145">
        <v>0</v>
      </c>
      <c r="J13" s="145"/>
    </row>
    <row r="14" spans="1:10" ht="12">
      <c r="A14" s="41"/>
      <c r="B14" s="42"/>
      <c r="C14" s="43" t="s">
        <v>108</v>
      </c>
      <c r="D14" s="42" t="s">
        <v>91</v>
      </c>
      <c r="E14" s="44" t="s">
        <v>40</v>
      </c>
      <c r="F14" s="144">
        <v>7.7</v>
      </c>
      <c r="G14" s="145">
        <v>7.7</v>
      </c>
      <c r="H14" s="145"/>
      <c r="I14" s="145"/>
      <c r="J14" s="145"/>
    </row>
    <row r="15" spans="1:10" ht="12">
      <c r="A15" s="41"/>
      <c r="B15" s="42" t="s">
        <v>92</v>
      </c>
      <c r="C15" s="43"/>
      <c r="D15" s="43"/>
      <c r="E15" s="44" t="s">
        <v>42</v>
      </c>
      <c r="F15" s="144">
        <f aca="true" t="shared" si="0" ref="F15:F26">G15+H15+I15+J15</f>
        <v>32.66</v>
      </c>
      <c r="G15" s="145">
        <f>G16</f>
        <v>32.66</v>
      </c>
      <c r="H15" s="145">
        <v>0</v>
      </c>
      <c r="I15" s="145">
        <v>0</v>
      </c>
      <c r="J15" s="145"/>
    </row>
    <row r="16" spans="1:10" ht="12">
      <c r="A16" s="41"/>
      <c r="B16" s="42"/>
      <c r="C16" s="42" t="s">
        <v>93</v>
      </c>
      <c r="D16" s="42"/>
      <c r="E16" s="44" t="s">
        <v>44</v>
      </c>
      <c r="F16" s="144">
        <f t="shared" si="0"/>
        <v>32.66</v>
      </c>
      <c r="G16" s="145">
        <f>G17</f>
        <v>32.66</v>
      </c>
      <c r="H16" s="145">
        <v>0</v>
      </c>
      <c r="I16" s="145">
        <v>0</v>
      </c>
      <c r="J16" s="145"/>
    </row>
    <row r="17" spans="1:10" ht="12">
      <c r="A17" s="41"/>
      <c r="B17" s="42" t="s">
        <v>87</v>
      </c>
      <c r="C17" s="42" t="s">
        <v>94</v>
      </c>
      <c r="D17" s="43" t="s">
        <v>89</v>
      </c>
      <c r="E17" s="44" t="s">
        <v>45</v>
      </c>
      <c r="F17" s="144">
        <f t="shared" si="0"/>
        <v>32.66</v>
      </c>
      <c r="G17" s="145">
        <v>32.66</v>
      </c>
      <c r="H17" s="145">
        <v>0</v>
      </c>
      <c r="I17" s="145">
        <v>0</v>
      </c>
      <c r="J17" s="145"/>
    </row>
    <row r="18" spans="1:248" s="17" customFormat="1" ht="12">
      <c r="A18" s="41"/>
      <c r="B18" s="42" t="s">
        <v>95</v>
      </c>
      <c r="C18" s="42"/>
      <c r="D18" s="43"/>
      <c r="E18" s="44" t="s">
        <v>47</v>
      </c>
      <c r="F18" s="144">
        <f t="shared" si="0"/>
        <v>1628.38</v>
      </c>
      <c r="G18" s="145">
        <f>G19</f>
        <v>300.23</v>
      </c>
      <c r="H18" s="145">
        <f>H19</f>
        <v>90.1</v>
      </c>
      <c r="I18" s="145">
        <f>I19</f>
        <v>0.05</v>
      </c>
      <c r="J18" s="145">
        <f>J19</f>
        <v>1238</v>
      </c>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row>
    <row r="19" spans="1:10" ht="12">
      <c r="A19" s="41"/>
      <c r="B19" s="42"/>
      <c r="C19" s="42" t="s">
        <v>89</v>
      </c>
      <c r="D19" s="42"/>
      <c r="E19" s="44" t="s">
        <v>49</v>
      </c>
      <c r="F19" s="144">
        <f t="shared" si="0"/>
        <v>1628.38</v>
      </c>
      <c r="G19" s="145">
        <f>G20+G21+G22+G23</f>
        <v>300.23</v>
      </c>
      <c r="H19" s="145">
        <f>H20+H21+H22+H23</f>
        <v>90.1</v>
      </c>
      <c r="I19" s="145">
        <f>I20+I21+I22+I23</f>
        <v>0.05</v>
      </c>
      <c r="J19" s="145">
        <f>J20+J21+J22+J23</f>
        <v>1238</v>
      </c>
    </row>
    <row r="20" spans="1:10" ht="12">
      <c r="A20" s="41"/>
      <c r="B20" s="42" t="s">
        <v>87</v>
      </c>
      <c r="C20" s="43" t="s">
        <v>96</v>
      </c>
      <c r="D20" s="42" t="s">
        <v>89</v>
      </c>
      <c r="E20" s="44" t="s">
        <v>51</v>
      </c>
      <c r="F20" s="144">
        <f t="shared" si="0"/>
        <v>390.38000000000005</v>
      </c>
      <c r="G20" s="145">
        <v>300.23</v>
      </c>
      <c r="H20" s="145">
        <v>90.1</v>
      </c>
      <c r="I20" s="145">
        <v>0.05</v>
      </c>
      <c r="J20" s="90"/>
    </row>
    <row r="21" spans="1:10" ht="12">
      <c r="A21" s="41"/>
      <c r="B21" s="42"/>
      <c r="C21" s="43" t="s">
        <v>96</v>
      </c>
      <c r="D21" s="42" t="s">
        <v>97</v>
      </c>
      <c r="E21" s="44" t="s">
        <v>52</v>
      </c>
      <c r="F21" s="144">
        <f t="shared" si="0"/>
        <v>823</v>
      </c>
      <c r="G21" s="145"/>
      <c r="H21" s="145"/>
      <c r="I21" s="145"/>
      <c r="J21" s="90">
        <v>823</v>
      </c>
    </row>
    <row r="22" spans="1:10" ht="12">
      <c r="A22" s="41"/>
      <c r="B22" s="42"/>
      <c r="C22" s="43" t="s">
        <v>96</v>
      </c>
      <c r="D22" s="42" t="s">
        <v>91</v>
      </c>
      <c r="E22" s="44" t="s">
        <v>53</v>
      </c>
      <c r="F22" s="144">
        <f t="shared" si="0"/>
        <v>363</v>
      </c>
      <c r="G22" s="145"/>
      <c r="H22" s="145"/>
      <c r="I22" s="145"/>
      <c r="J22" s="90">
        <v>363</v>
      </c>
    </row>
    <row r="23" spans="1:10" ht="12">
      <c r="A23" s="41"/>
      <c r="B23" s="42" t="s">
        <v>87</v>
      </c>
      <c r="C23" s="43" t="s">
        <v>96</v>
      </c>
      <c r="D23" s="43" t="s">
        <v>98</v>
      </c>
      <c r="E23" s="44" t="s">
        <v>54</v>
      </c>
      <c r="F23" s="144">
        <f t="shared" si="0"/>
        <v>52</v>
      </c>
      <c r="G23" s="145">
        <v>0</v>
      </c>
      <c r="H23" s="145">
        <v>0</v>
      </c>
      <c r="I23" s="145">
        <v>0</v>
      </c>
      <c r="J23" s="90">
        <v>52</v>
      </c>
    </row>
    <row r="24" spans="1:10" ht="12">
      <c r="A24" s="41"/>
      <c r="B24" s="42" t="s">
        <v>99</v>
      </c>
      <c r="C24" s="43"/>
      <c r="D24" s="43"/>
      <c r="E24" s="44" t="s">
        <v>55</v>
      </c>
      <c r="F24" s="144">
        <f t="shared" si="0"/>
        <v>33.11</v>
      </c>
      <c r="G24" s="145">
        <v>33.11</v>
      </c>
      <c r="H24" s="145">
        <v>0</v>
      </c>
      <c r="I24" s="145">
        <v>0</v>
      </c>
      <c r="J24" s="145"/>
    </row>
    <row r="25" spans="1:10" ht="12">
      <c r="A25" s="41"/>
      <c r="B25" s="42"/>
      <c r="C25" s="42" t="s">
        <v>100</v>
      </c>
      <c r="D25" s="42"/>
      <c r="E25" s="44" t="s">
        <v>56</v>
      </c>
      <c r="F25" s="144">
        <f t="shared" si="0"/>
        <v>33.11</v>
      </c>
      <c r="G25" s="145">
        <v>33.11</v>
      </c>
      <c r="H25" s="145">
        <v>0</v>
      </c>
      <c r="I25" s="145">
        <v>0</v>
      </c>
      <c r="J25" s="145"/>
    </row>
    <row r="26" spans="1:10" ht="12">
      <c r="A26" s="41"/>
      <c r="B26" s="42" t="s">
        <v>87</v>
      </c>
      <c r="C26" s="42" t="s">
        <v>101</v>
      </c>
      <c r="D26" s="42" t="s">
        <v>89</v>
      </c>
      <c r="E26" s="44" t="s">
        <v>57</v>
      </c>
      <c r="F26" s="144">
        <f t="shared" si="0"/>
        <v>33.11</v>
      </c>
      <c r="G26" s="145">
        <v>33.11</v>
      </c>
      <c r="H26" s="145">
        <v>0</v>
      </c>
      <c r="I26" s="145">
        <v>0</v>
      </c>
      <c r="J26" s="145"/>
    </row>
  </sheetData>
  <sheetProtection/>
  <mergeCells count="11">
    <mergeCell ref="J5:J6"/>
    <mergeCell ref="I2:J2"/>
    <mergeCell ref="I3:J3"/>
    <mergeCell ref="B4:D4"/>
    <mergeCell ref="G5:I5"/>
    <mergeCell ref="A4:A6"/>
    <mergeCell ref="B5:B6"/>
    <mergeCell ref="C5:C6"/>
    <mergeCell ref="D5:D6"/>
    <mergeCell ref="E4:E6"/>
    <mergeCell ref="F5:F6"/>
  </mergeCells>
  <printOptions horizontalCentered="1" verticalCentered="1"/>
  <pageMargins left="0.35433070866141736" right="0.35433070866141736" top="0.9842519685039371" bottom="0.5905511811023623" header="0.5118110236220472" footer="0.5118110236220472"/>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1:IV24"/>
  <sheetViews>
    <sheetView showGridLines="0" showZeros="0" zoomScalePageLayoutView="0" workbookViewId="0" topLeftCell="A1">
      <selection activeCell="T16" sqref="T16"/>
    </sheetView>
  </sheetViews>
  <sheetFormatPr defaultColWidth="9.16015625" defaultRowHeight="11.25"/>
  <cols>
    <col min="1" max="3" width="4" style="50" customWidth="1"/>
    <col min="4" max="4" width="38.33203125" style="50" customWidth="1"/>
    <col min="5" max="6" width="11" style="50" bestFit="1" customWidth="1"/>
    <col min="7" max="7" width="17" style="50" customWidth="1"/>
    <col min="8" max="8" width="12.33203125" style="50" customWidth="1"/>
    <col min="9" max="9" width="17" style="50" customWidth="1"/>
    <col min="10" max="10" width="9" style="50" bestFit="1" customWidth="1"/>
    <col min="11" max="11" width="10" style="50" customWidth="1"/>
    <col min="12" max="12" width="10.83203125" style="50" customWidth="1"/>
    <col min="13" max="13" width="14" style="50" customWidth="1"/>
    <col min="14" max="14" width="13.83203125" style="50" customWidth="1"/>
    <col min="15" max="247" width="9.16015625" style="50" customWidth="1"/>
    <col min="248" max="253" width="9.16015625" style="0" customWidth="1"/>
  </cols>
  <sheetData>
    <row r="1" spans="1:14" ht="25.5" customHeight="1">
      <c r="A1" s="247" t="s">
        <v>109</v>
      </c>
      <c r="B1" s="247"/>
      <c r="C1" s="247"/>
      <c r="D1" s="247"/>
      <c r="E1" s="247"/>
      <c r="F1" s="247"/>
      <c r="G1" s="247"/>
      <c r="H1" s="247"/>
      <c r="I1" s="247"/>
      <c r="J1" s="247"/>
      <c r="K1" s="247"/>
      <c r="L1" s="247"/>
      <c r="M1" s="247"/>
      <c r="N1" s="247"/>
    </row>
    <row r="2" spans="1:16" ht="17.25" customHeight="1">
      <c r="A2" s="174"/>
      <c r="B2" s="174"/>
      <c r="C2" s="174"/>
      <c r="D2" s="174"/>
      <c r="E2" s="174"/>
      <c r="F2" s="174"/>
      <c r="G2" s="174"/>
      <c r="H2" s="174"/>
      <c r="I2" s="174"/>
      <c r="J2" s="174"/>
      <c r="L2"/>
      <c r="P2" s="107" t="s">
        <v>110</v>
      </c>
    </row>
    <row r="3" spans="1:16" ht="17.25" customHeight="1">
      <c r="A3" s="23" t="s">
        <v>25</v>
      </c>
      <c r="B3" s="102"/>
      <c r="C3" s="102"/>
      <c r="D3" s="102"/>
      <c r="I3" s="176"/>
      <c r="J3" s="176"/>
      <c r="L3"/>
      <c r="P3" s="138" t="s">
        <v>26</v>
      </c>
    </row>
    <row r="4" spans="1:16" s="153" customFormat="1" ht="18" customHeight="1">
      <c r="A4" s="249" t="s">
        <v>79</v>
      </c>
      <c r="B4" s="249"/>
      <c r="C4" s="249"/>
      <c r="D4" s="261" t="s">
        <v>80</v>
      </c>
      <c r="E4" s="243" t="s">
        <v>111</v>
      </c>
      <c r="F4" s="243"/>
      <c r="G4" s="243"/>
      <c r="H4" s="243"/>
      <c r="I4" s="243"/>
      <c r="J4" s="243"/>
      <c r="K4" s="243"/>
      <c r="L4" s="243"/>
      <c r="M4" s="243"/>
      <c r="N4" s="243"/>
      <c r="O4" s="243"/>
      <c r="P4" s="243"/>
    </row>
    <row r="5" spans="1:16" s="153" customFormat="1" ht="33" customHeight="1">
      <c r="A5" s="259" t="s">
        <v>81</v>
      </c>
      <c r="B5" s="259" t="s">
        <v>82</v>
      </c>
      <c r="C5" s="259" t="s">
        <v>83</v>
      </c>
      <c r="D5" s="262"/>
      <c r="E5" s="246" t="s">
        <v>66</v>
      </c>
      <c r="F5" s="243" t="s">
        <v>31</v>
      </c>
      <c r="G5" s="243"/>
      <c r="H5" s="243" t="s">
        <v>35</v>
      </c>
      <c r="I5" s="243" t="s">
        <v>37</v>
      </c>
      <c r="J5" s="243" t="s">
        <v>39</v>
      </c>
      <c r="K5" s="243" t="s">
        <v>41</v>
      </c>
      <c r="L5" s="243" t="s">
        <v>43</v>
      </c>
      <c r="M5" s="243"/>
      <c r="N5" s="243" t="s">
        <v>46</v>
      </c>
      <c r="O5" s="243" t="s">
        <v>48</v>
      </c>
      <c r="P5" s="243" t="s">
        <v>50</v>
      </c>
    </row>
    <row r="6" spans="1:16" s="153" customFormat="1" ht="36">
      <c r="A6" s="260"/>
      <c r="B6" s="260"/>
      <c r="C6" s="260"/>
      <c r="D6" s="263"/>
      <c r="E6" s="246"/>
      <c r="F6" s="27" t="s">
        <v>69</v>
      </c>
      <c r="G6" s="27" t="s">
        <v>33</v>
      </c>
      <c r="H6" s="243"/>
      <c r="I6" s="243"/>
      <c r="J6" s="243"/>
      <c r="K6" s="243"/>
      <c r="L6" s="27" t="s">
        <v>69</v>
      </c>
      <c r="M6" s="27" t="s">
        <v>33</v>
      </c>
      <c r="N6" s="243"/>
      <c r="O6" s="243"/>
      <c r="P6" s="243"/>
    </row>
    <row r="7" spans="1:247" s="17" customFormat="1" ht="13.5" customHeight="1">
      <c r="A7" s="116"/>
      <c r="B7" s="116"/>
      <c r="C7" s="116"/>
      <c r="D7" s="44" t="s">
        <v>66</v>
      </c>
      <c r="E7" s="129">
        <f>E8+E13+E16+E22</f>
        <v>1767.77</v>
      </c>
      <c r="F7" s="129">
        <f>F8+F13+F16+F22</f>
        <v>1767.77</v>
      </c>
      <c r="G7" s="129">
        <f>G8+G13+G16+G22</f>
        <v>1186</v>
      </c>
      <c r="H7" s="103"/>
      <c r="I7" s="137"/>
      <c r="J7" s="103"/>
      <c r="K7" s="103"/>
      <c r="L7" s="106"/>
      <c r="M7" s="106"/>
      <c r="N7" s="106"/>
      <c r="O7" s="106"/>
      <c r="P7" s="106"/>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row>
    <row r="8" spans="1:256" s="50" customFormat="1" ht="13.5" customHeight="1">
      <c r="A8" s="38" t="s">
        <v>85</v>
      </c>
      <c r="B8" s="126"/>
      <c r="C8" s="126"/>
      <c r="D8" s="127" t="s">
        <v>32</v>
      </c>
      <c r="E8" s="90">
        <f>E9</f>
        <v>73.62</v>
      </c>
      <c r="F8" s="90">
        <f>F9</f>
        <v>73.62</v>
      </c>
      <c r="G8" s="165"/>
      <c r="H8" s="76"/>
      <c r="I8" s="137"/>
      <c r="J8" s="76"/>
      <c r="K8" s="37"/>
      <c r="L8" s="37"/>
      <c r="M8" s="37"/>
      <c r="N8" s="37"/>
      <c r="O8" s="37"/>
      <c r="P8" s="37"/>
      <c r="IN8"/>
      <c r="IO8"/>
      <c r="IP8"/>
      <c r="IQ8"/>
      <c r="IR8"/>
      <c r="IS8"/>
      <c r="IT8"/>
      <c r="IU8"/>
      <c r="IV8"/>
    </row>
    <row r="9" spans="1:256" s="50" customFormat="1" ht="13.5" customHeight="1">
      <c r="A9" s="38"/>
      <c r="B9" s="126" t="s">
        <v>86</v>
      </c>
      <c r="C9" s="126"/>
      <c r="D9" s="127" t="s">
        <v>34</v>
      </c>
      <c r="E9" s="90">
        <f>E10+E11+E12</f>
        <v>73.62</v>
      </c>
      <c r="F9" s="90">
        <f>F10+F11+F12</f>
        <v>73.62</v>
      </c>
      <c r="G9" s="165"/>
      <c r="H9" s="76"/>
      <c r="I9" s="137"/>
      <c r="J9" s="76"/>
      <c r="K9" s="37"/>
      <c r="L9" s="37"/>
      <c r="M9" s="37"/>
      <c r="N9" s="37"/>
      <c r="O9" s="37"/>
      <c r="P9" s="37"/>
      <c r="IN9"/>
      <c r="IO9"/>
      <c r="IP9"/>
      <c r="IQ9"/>
      <c r="IR9"/>
      <c r="IS9"/>
      <c r="IT9"/>
      <c r="IU9"/>
      <c r="IV9"/>
    </row>
    <row r="10" spans="1:256" s="50" customFormat="1" ht="13.5" customHeight="1">
      <c r="A10" s="38" t="s">
        <v>87</v>
      </c>
      <c r="B10" s="126" t="s">
        <v>88</v>
      </c>
      <c r="C10" s="126" t="s">
        <v>89</v>
      </c>
      <c r="D10" s="127" t="s">
        <v>36</v>
      </c>
      <c r="E10" s="90">
        <v>23.5</v>
      </c>
      <c r="F10" s="90">
        <v>23.5</v>
      </c>
      <c r="G10" s="165"/>
      <c r="H10" s="76"/>
      <c r="I10" s="137"/>
      <c r="J10" s="76"/>
      <c r="K10" s="37"/>
      <c r="L10" s="37"/>
      <c r="M10" s="37"/>
      <c r="N10" s="37"/>
      <c r="O10" s="37"/>
      <c r="P10" s="37"/>
      <c r="IN10"/>
      <c r="IO10"/>
      <c r="IP10"/>
      <c r="IQ10"/>
      <c r="IR10"/>
      <c r="IS10"/>
      <c r="IT10"/>
      <c r="IU10"/>
      <c r="IV10"/>
    </row>
    <row r="11" spans="1:256" s="50" customFormat="1" ht="13.5" customHeight="1">
      <c r="A11" s="38" t="s">
        <v>87</v>
      </c>
      <c r="B11" s="126" t="s">
        <v>88</v>
      </c>
      <c r="C11" s="126" t="s">
        <v>86</v>
      </c>
      <c r="D11" s="127" t="s">
        <v>38</v>
      </c>
      <c r="E11" s="90">
        <v>42.42</v>
      </c>
      <c r="F11" s="90">
        <v>42.42</v>
      </c>
      <c r="G11" s="165"/>
      <c r="H11" s="76"/>
      <c r="I11" s="137"/>
      <c r="J11" s="76"/>
      <c r="K11" s="37"/>
      <c r="L11" s="37"/>
      <c r="M11" s="37"/>
      <c r="N11" s="37"/>
      <c r="O11" s="37"/>
      <c r="P11" s="37"/>
      <c r="IN11"/>
      <c r="IO11"/>
      <c r="IP11"/>
      <c r="IQ11"/>
      <c r="IR11"/>
      <c r="IS11"/>
      <c r="IT11"/>
      <c r="IU11"/>
      <c r="IV11"/>
    </row>
    <row r="12" spans="1:256" s="50" customFormat="1" ht="13.5" customHeight="1">
      <c r="A12" s="38"/>
      <c r="B12" s="127" t="s">
        <v>90</v>
      </c>
      <c r="C12" s="126" t="s">
        <v>91</v>
      </c>
      <c r="D12" s="127" t="s">
        <v>40</v>
      </c>
      <c r="E12" s="90">
        <v>7.7</v>
      </c>
      <c r="F12" s="90">
        <v>7.7</v>
      </c>
      <c r="G12" s="165"/>
      <c r="H12" s="76"/>
      <c r="I12" s="137"/>
      <c r="J12" s="76"/>
      <c r="K12" s="37"/>
      <c r="L12" s="37"/>
      <c r="M12" s="37"/>
      <c r="N12" s="37"/>
      <c r="O12" s="37"/>
      <c r="P12" s="37"/>
      <c r="IN12"/>
      <c r="IO12"/>
      <c r="IP12"/>
      <c r="IQ12"/>
      <c r="IR12"/>
      <c r="IS12"/>
      <c r="IT12"/>
      <c r="IU12"/>
      <c r="IV12"/>
    </row>
    <row r="13" spans="1:256" s="50" customFormat="1" ht="13.5" customHeight="1">
      <c r="A13" s="38" t="s">
        <v>92</v>
      </c>
      <c r="B13" s="126"/>
      <c r="C13" s="126"/>
      <c r="D13" s="127" t="s">
        <v>42</v>
      </c>
      <c r="E13" s="90">
        <f>E14</f>
        <v>32.66</v>
      </c>
      <c r="F13" s="90">
        <f>F14</f>
        <v>32.66</v>
      </c>
      <c r="G13" s="165"/>
      <c r="H13" s="76"/>
      <c r="I13" s="137"/>
      <c r="J13" s="76"/>
      <c r="K13" s="37"/>
      <c r="L13" s="37"/>
      <c r="M13" s="37"/>
      <c r="N13" s="37"/>
      <c r="O13" s="37"/>
      <c r="P13" s="37"/>
      <c r="IN13"/>
      <c r="IO13"/>
      <c r="IP13"/>
      <c r="IQ13"/>
      <c r="IR13"/>
      <c r="IS13"/>
      <c r="IT13"/>
      <c r="IU13"/>
      <c r="IV13"/>
    </row>
    <row r="14" spans="1:256" s="50" customFormat="1" ht="13.5" customHeight="1">
      <c r="A14" s="38"/>
      <c r="B14" s="126" t="s">
        <v>93</v>
      </c>
      <c r="C14" s="126"/>
      <c r="D14" s="127" t="s">
        <v>44</v>
      </c>
      <c r="E14" s="90">
        <f>E15</f>
        <v>32.66</v>
      </c>
      <c r="F14" s="90">
        <f>F15</f>
        <v>32.66</v>
      </c>
      <c r="G14" s="165"/>
      <c r="H14" s="76"/>
      <c r="I14" s="137"/>
      <c r="J14" s="76"/>
      <c r="K14" s="37"/>
      <c r="L14" s="37"/>
      <c r="M14" s="37"/>
      <c r="N14" s="37"/>
      <c r="O14" s="37"/>
      <c r="P14" s="37"/>
      <c r="IN14"/>
      <c r="IO14"/>
      <c r="IP14"/>
      <c r="IQ14"/>
      <c r="IR14"/>
      <c r="IS14"/>
      <c r="IT14"/>
      <c r="IU14"/>
      <c r="IV14"/>
    </row>
    <row r="15" spans="1:256" s="50" customFormat="1" ht="13.5" customHeight="1">
      <c r="A15" s="38" t="s">
        <v>87</v>
      </c>
      <c r="B15" s="126" t="s">
        <v>94</v>
      </c>
      <c r="C15" s="126" t="s">
        <v>89</v>
      </c>
      <c r="D15" s="127" t="s">
        <v>45</v>
      </c>
      <c r="E15" s="90">
        <v>32.66</v>
      </c>
      <c r="F15" s="90">
        <v>32.66</v>
      </c>
      <c r="G15" s="165"/>
      <c r="H15" s="76"/>
      <c r="I15" s="137"/>
      <c r="J15" s="76"/>
      <c r="K15" s="37"/>
      <c r="L15" s="37"/>
      <c r="M15" s="37"/>
      <c r="N15" s="37"/>
      <c r="O15" s="37"/>
      <c r="P15" s="37"/>
      <c r="IN15"/>
      <c r="IO15"/>
      <c r="IP15"/>
      <c r="IQ15"/>
      <c r="IR15"/>
      <c r="IS15"/>
      <c r="IT15"/>
      <c r="IU15"/>
      <c r="IV15"/>
    </row>
    <row r="16" spans="1:256" s="50" customFormat="1" ht="13.5" customHeight="1">
      <c r="A16" s="38" t="s">
        <v>95</v>
      </c>
      <c r="B16" s="126"/>
      <c r="C16" s="126"/>
      <c r="D16" s="127" t="s">
        <v>47</v>
      </c>
      <c r="E16" s="90">
        <f>E17</f>
        <v>1628.38</v>
      </c>
      <c r="F16" s="90">
        <f>F17</f>
        <v>1628.38</v>
      </c>
      <c r="G16" s="175">
        <f>G17</f>
        <v>1186</v>
      </c>
      <c r="H16" s="76"/>
      <c r="I16" s="137"/>
      <c r="J16" s="76"/>
      <c r="K16" s="37"/>
      <c r="L16" s="37"/>
      <c r="M16" s="37"/>
      <c r="N16" s="37"/>
      <c r="O16" s="37"/>
      <c r="P16" s="37"/>
      <c r="IN16"/>
      <c r="IO16"/>
      <c r="IP16"/>
      <c r="IQ16"/>
      <c r="IR16"/>
      <c r="IS16"/>
      <c r="IT16"/>
      <c r="IU16"/>
      <c r="IV16"/>
    </row>
    <row r="17" spans="1:256" s="50" customFormat="1" ht="13.5" customHeight="1">
      <c r="A17" s="38"/>
      <c r="B17" s="126" t="s">
        <v>89</v>
      </c>
      <c r="C17" s="126"/>
      <c r="D17" s="127" t="s">
        <v>49</v>
      </c>
      <c r="E17" s="90">
        <f>E18+E19+E20+E21</f>
        <v>1628.38</v>
      </c>
      <c r="F17" s="90">
        <f>F18+F19+F20+F21</f>
        <v>1628.38</v>
      </c>
      <c r="G17" s="175">
        <f>G18+G19+G20+G21</f>
        <v>1186</v>
      </c>
      <c r="H17" s="76"/>
      <c r="I17" s="137"/>
      <c r="J17" s="76"/>
      <c r="K17" s="37"/>
      <c r="L17" s="37"/>
      <c r="M17" s="37"/>
      <c r="N17" s="37"/>
      <c r="O17" s="37"/>
      <c r="P17" s="37"/>
      <c r="IN17"/>
      <c r="IO17"/>
      <c r="IP17"/>
      <c r="IQ17"/>
      <c r="IR17"/>
      <c r="IS17"/>
      <c r="IT17"/>
      <c r="IU17"/>
      <c r="IV17"/>
    </row>
    <row r="18" spans="1:256" s="50" customFormat="1" ht="13.5" customHeight="1">
      <c r="A18" s="38" t="s">
        <v>87</v>
      </c>
      <c r="B18" s="126" t="s">
        <v>96</v>
      </c>
      <c r="C18" s="126" t="s">
        <v>89</v>
      </c>
      <c r="D18" s="127" t="s">
        <v>51</v>
      </c>
      <c r="E18" s="90">
        <v>390.38</v>
      </c>
      <c r="F18" s="90">
        <v>390.38</v>
      </c>
      <c r="G18" s="166"/>
      <c r="H18" s="76"/>
      <c r="I18" s="137"/>
      <c r="J18" s="76"/>
      <c r="K18" s="37"/>
      <c r="L18" s="37"/>
      <c r="M18" s="37"/>
      <c r="N18" s="37"/>
      <c r="O18" s="37"/>
      <c r="P18" s="37"/>
      <c r="IN18"/>
      <c r="IO18"/>
      <c r="IP18"/>
      <c r="IQ18"/>
      <c r="IR18"/>
      <c r="IS18"/>
      <c r="IT18"/>
      <c r="IU18"/>
      <c r="IV18"/>
    </row>
    <row r="19" spans="1:256" s="50" customFormat="1" ht="13.5" customHeight="1">
      <c r="A19" s="38"/>
      <c r="B19" s="126" t="s">
        <v>96</v>
      </c>
      <c r="C19" s="126" t="s">
        <v>97</v>
      </c>
      <c r="D19" s="127" t="s">
        <v>52</v>
      </c>
      <c r="E19" s="90">
        <v>823</v>
      </c>
      <c r="F19" s="90">
        <v>823</v>
      </c>
      <c r="G19" s="166">
        <v>823</v>
      </c>
      <c r="H19" s="76"/>
      <c r="I19" s="137"/>
      <c r="J19" s="76"/>
      <c r="K19" s="37"/>
      <c r="L19" s="37"/>
      <c r="M19" s="37"/>
      <c r="N19" s="37"/>
      <c r="O19" s="37"/>
      <c r="P19" s="37"/>
      <c r="IN19"/>
      <c r="IO19"/>
      <c r="IP19"/>
      <c r="IQ19"/>
      <c r="IR19"/>
      <c r="IS19"/>
      <c r="IT19"/>
      <c r="IU19"/>
      <c r="IV19"/>
    </row>
    <row r="20" spans="1:256" s="50" customFormat="1" ht="13.5" customHeight="1">
      <c r="A20" s="38"/>
      <c r="B20" s="126" t="s">
        <v>96</v>
      </c>
      <c r="C20" s="126" t="s">
        <v>91</v>
      </c>
      <c r="D20" s="127" t="s">
        <v>53</v>
      </c>
      <c r="E20" s="90">
        <v>363</v>
      </c>
      <c r="F20" s="90">
        <v>363</v>
      </c>
      <c r="G20" s="166">
        <v>363</v>
      </c>
      <c r="H20" s="76"/>
      <c r="I20" s="137"/>
      <c r="J20" s="76"/>
      <c r="K20" s="37"/>
      <c r="L20" s="37"/>
      <c r="M20" s="37"/>
      <c r="N20" s="37"/>
      <c r="O20" s="37"/>
      <c r="P20" s="37"/>
      <c r="IN20"/>
      <c r="IO20"/>
      <c r="IP20"/>
      <c r="IQ20"/>
      <c r="IR20"/>
      <c r="IS20"/>
      <c r="IT20"/>
      <c r="IU20"/>
      <c r="IV20"/>
    </row>
    <row r="21" spans="1:248" s="50" customFormat="1" ht="13.5" customHeight="1">
      <c r="A21" s="38" t="s">
        <v>87</v>
      </c>
      <c r="B21" s="126" t="s">
        <v>96</v>
      </c>
      <c r="C21" s="126" t="s">
        <v>98</v>
      </c>
      <c r="D21" s="127" t="s">
        <v>54</v>
      </c>
      <c r="E21" s="90">
        <v>52</v>
      </c>
      <c r="F21" s="90">
        <v>52</v>
      </c>
      <c r="G21" s="166"/>
      <c r="H21" s="76"/>
      <c r="I21" s="137"/>
      <c r="J21" s="76"/>
      <c r="K21" s="37"/>
      <c r="L21" s="37"/>
      <c r="M21" s="37"/>
      <c r="N21" s="37"/>
      <c r="O21" s="37"/>
      <c r="P21" s="37"/>
      <c r="IN21"/>
    </row>
    <row r="22" spans="1:256" s="50" customFormat="1" ht="13.5" customHeight="1">
      <c r="A22" s="38" t="s">
        <v>99</v>
      </c>
      <c r="B22" s="126"/>
      <c r="C22" s="126"/>
      <c r="D22" s="127" t="s">
        <v>55</v>
      </c>
      <c r="E22" s="90">
        <f>E23</f>
        <v>33.11</v>
      </c>
      <c r="F22" s="90">
        <f>F23</f>
        <v>33.11</v>
      </c>
      <c r="G22" s="166"/>
      <c r="H22" s="37"/>
      <c r="I22" s="137"/>
      <c r="J22" s="37"/>
      <c r="K22" s="37"/>
      <c r="L22" s="37"/>
      <c r="M22" s="37"/>
      <c r="N22" s="37"/>
      <c r="O22" s="37"/>
      <c r="P22" s="37"/>
      <c r="IN22"/>
      <c r="IO22"/>
      <c r="IP22"/>
      <c r="IQ22"/>
      <c r="IR22"/>
      <c r="IS22"/>
      <c r="IT22"/>
      <c r="IU22"/>
      <c r="IV22"/>
    </row>
    <row r="23" spans="1:256" s="50" customFormat="1" ht="13.5" customHeight="1">
      <c r="A23" s="38"/>
      <c r="B23" s="126" t="s">
        <v>100</v>
      </c>
      <c r="C23" s="126"/>
      <c r="D23" s="127" t="s">
        <v>56</v>
      </c>
      <c r="E23" s="90">
        <f>E24</f>
        <v>33.11</v>
      </c>
      <c r="F23" s="90">
        <f>F24</f>
        <v>33.11</v>
      </c>
      <c r="G23" s="166"/>
      <c r="H23" s="37"/>
      <c r="I23" s="37"/>
      <c r="J23" s="37"/>
      <c r="K23" s="37"/>
      <c r="L23" s="37"/>
      <c r="M23" s="37"/>
      <c r="N23" s="37"/>
      <c r="O23" s="37"/>
      <c r="P23" s="37"/>
      <c r="IN23"/>
      <c r="IO23"/>
      <c r="IP23"/>
      <c r="IQ23"/>
      <c r="IR23"/>
      <c r="IS23"/>
      <c r="IT23"/>
      <c r="IU23"/>
      <c r="IV23"/>
    </row>
    <row r="24" spans="1:256" s="50" customFormat="1" ht="13.5" customHeight="1">
      <c r="A24" s="38" t="s">
        <v>87</v>
      </c>
      <c r="B24" s="126" t="s">
        <v>101</v>
      </c>
      <c r="C24" s="126" t="s">
        <v>89</v>
      </c>
      <c r="D24" s="127" t="s">
        <v>57</v>
      </c>
      <c r="E24" s="90">
        <v>33.11</v>
      </c>
      <c r="F24" s="90">
        <v>33.11</v>
      </c>
      <c r="G24" s="166"/>
      <c r="H24" s="37"/>
      <c r="I24" s="37"/>
      <c r="J24" s="37"/>
      <c r="K24" s="37"/>
      <c r="L24" s="37"/>
      <c r="M24" s="37"/>
      <c r="N24" s="37"/>
      <c r="O24" s="37"/>
      <c r="P24" s="37"/>
      <c r="IN24"/>
      <c r="IO24"/>
      <c r="IP24"/>
      <c r="IQ24"/>
      <c r="IR24"/>
      <c r="IS24"/>
      <c r="IT24"/>
      <c r="IU24"/>
      <c r="IV24"/>
    </row>
  </sheetData>
  <sheetProtection/>
  <mergeCells count="17">
    <mergeCell ref="P5:P6"/>
    <mergeCell ref="H5:H6"/>
    <mergeCell ref="I5:I6"/>
    <mergeCell ref="J5:J6"/>
    <mergeCell ref="K5:K6"/>
    <mergeCell ref="N5:N6"/>
    <mergeCell ref="O5:O6"/>
    <mergeCell ref="A1:N1"/>
    <mergeCell ref="A4:C4"/>
    <mergeCell ref="E4:P4"/>
    <mergeCell ref="F5:G5"/>
    <mergeCell ref="L5:M5"/>
    <mergeCell ref="A5:A6"/>
    <mergeCell ref="B5:B6"/>
    <mergeCell ref="C5:C6"/>
    <mergeCell ref="D4:D6"/>
    <mergeCell ref="E5:E6"/>
  </mergeCells>
  <printOptions horizontalCentered="1" verticalCentered="1"/>
  <pageMargins left="0" right="0" top="0" bottom="0" header="0.5118110236220472"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dimension ref="A1:Q14"/>
  <sheetViews>
    <sheetView showGridLines="0" showZeros="0" zoomScalePageLayoutView="0" workbookViewId="0" topLeftCell="A1">
      <selection activeCell="A15" sqref="A15:IV19"/>
    </sheetView>
  </sheetViews>
  <sheetFormatPr defaultColWidth="9.16015625" defaultRowHeight="11.25"/>
  <cols>
    <col min="1" max="1" width="38.16015625" style="50" customWidth="1"/>
    <col min="2" max="2" width="14.66015625" style="50" customWidth="1"/>
    <col min="3" max="3" width="13.16015625" style="50" customWidth="1"/>
    <col min="4" max="6" width="14.16015625" style="50" bestFit="1" customWidth="1"/>
    <col min="7" max="7" width="16" style="50" customWidth="1"/>
    <col min="8" max="8" width="14.16015625" style="50" bestFit="1" customWidth="1"/>
    <col min="9" max="9" width="8.83203125" style="50" customWidth="1"/>
    <col min="10" max="11" width="13.83203125" style="50" customWidth="1"/>
    <col min="12" max="12" width="13.16015625" style="50" customWidth="1"/>
    <col min="13" max="13" width="9.83203125" style="50" customWidth="1"/>
    <col min="14" max="14" width="11" style="50" customWidth="1"/>
    <col min="15" max="15" width="15.5" style="50" customWidth="1"/>
    <col min="16" max="16" width="14.33203125" style="50" customWidth="1"/>
    <col min="17" max="16384" width="9.16015625" style="50" customWidth="1"/>
  </cols>
  <sheetData>
    <row r="1" spans="1:16" ht="36.75" customHeight="1">
      <c r="A1" s="264" t="s">
        <v>112</v>
      </c>
      <c r="B1" s="264"/>
      <c r="C1" s="264"/>
      <c r="D1" s="264"/>
      <c r="E1" s="264"/>
      <c r="F1" s="264"/>
      <c r="G1" s="264"/>
      <c r="H1" s="264"/>
      <c r="I1" s="264"/>
      <c r="J1" s="264"/>
      <c r="K1" s="264"/>
      <c r="L1" s="264"/>
      <c r="M1" s="264"/>
      <c r="N1" s="264"/>
      <c r="O1" s="264"/>
      <c r="P1" s="264"/>
    </row>
    <row r="2" spans="15:16" ht="15.75" customHeight="1">
      <c r="O2" s="241" t="s">
        <v>113</v>
      </c>
      <c r="P2" s="241"/>
    </row>
    <row r="3" spans="1:16" ht="18" customHeight="1">
      <c r="A3" s="23" t="s">
        <v>114</v>
      </c>
      <c r="B3" s="102"/>
      <c r="C3" s="102"/>
      <c r="D3" s="102"/>
      <c r="E3" s="102"/>
      <c r="F3" s="102"/>
      <c r="G3" s="102"/>
      <c r="H3" s="102"/>
      <c r="I3" s="102"/>
      <c r="J3" s="102"/>
      <c r="K3" s="102"/>
      <c r="L3" s="102"/>
      <c r="O3" s="248" t="s">
        <v>26</v>
      </c>
      <c r="P3" s="248"/>
    </row>
    <row r="4" spans="1:17" s="153" customFormat="1" ht="21" customHeight="1">
      <c r="A4" s="267" t="s">
        <v>63</v>
      </c>
      <c r="B4" s="156" t="s">
        <v>115</v>
      </c>
      <c r="C4" s="157"/>
      <c r="D4" s="157"/>
      <c r="E4" s="157"/>
      <c r="F4" s="157"/>
      <c r="G4" s="157"/>
      <c r="H4" s="157"/>
      <c r="I4" s="168"/>
      <c r="J4" s="168"/>
      <c r="K4" s="168"/>
      <c r="L4" s="156" t="s">
        <v>116</v>
      </c>
      <c r="M4" s="157"/>
      <c r="N4" s="157"/>
      <c r="O4" s="157"/>
      <c r="P4" s="169"/>
      <c r="Q4" s="17"/>
    </row>
    <row r="5" spans="1:17" s="153" customFormat="1" ht="27.75" customHeight="1">
      <c r="A5" s="268"/>
      <c r="B5" s="267" t="s">
        <v>66</v>
      </c>
      <c r="C5" s="265" t="s">
        <v>31</v>
      </c>
      <c r="D5" s="266"/>
      <c r="E5" s="257" t="s">
        <v>35</v>
      </c>
      <c r="F5" s="257" t="s">
        <v>37</v>
      </c>
      <c r="G5" s="257" t="s">
        <v>39</v>
      </c>
      <c r="H5" s="257" t="s">
        <v>41</v>
      </c>
      <c r="I5" s="265" t="s">
        <v>43</v>
      </c>
      <c r="J5" s="266"/>
      <c r="K5" s="243" t="s">
        <v>117</v>
      </c>
      <c r="L5" s="257" t="s">
        <v>66</v>
      </c>
      <c r="M5" s="252" t="s">
        <v>67</v>
      </c>
      <c r="N5" s="253"/>
      <c r="O5" s="254"/>
      <c r="P5" s="257" t="s">
        <v>68</v>
      </c>
      <c r="Q5" s="17"/>
    </row>
    <row r="6" spans="1:17" s="153" customFormat="1" ht="47.25" customHeight="1">
      <c r="A6" s="269"/>
      <c r="B6" s="269"/>
      <c r="C6" s="27" t="s">
        <v>69</v>
      </c>
      <c r="D6" s="27" t="s">
        <v>33</v>
      </c>
      <c r="E6" s="258"/>
      <c r="F6" s="258"/>
      <c r="G6" s="258"/>
      <c r="H6" s="258"/>
      <c r="I6" s="27" t="s">
        <v>69</v>
      </c>
      <c r="J6" s="82" t="s">
        <v>33</v>
      </c>
      <c r="K6" s="243"/>
      <c r="L6" s="258"/>
      <c r="M6" s="88" t="s">
        <v>70</v>
      </c>
      <c r="N6" s="88" t="s">
        <v>71</v>
      </c>
      <c r="O6" s="88" t="s">
        <v>72</v>
      </c>
      <c r="P6" s="258"/>
      <c r="Q6" s="17"/>
    </row>
    <row r="7" spans="1:17" s="154" customFormat="1" ht="27" customHeight="1">
      <c r="A7" s="87">
        <v>1</v>
      </c>
      <c r="B7" s="87" t="s">
        <v>118</v>
      </c>
      <c r="C7" s="88">
        <v>3</v>
      </c>
      <c r="D7" s="88">
        <v>4</v>
      </c>
      <c r="E7" s="88">
        <v>5</v>
      </c>
      <c r="F7" s="88">
        <v>6</v>
      </c>
      <c r="G7" s="88">
        <v>7</v>
      </c>
      <c r="H7" s="88">
        <v>8</v>
      </c>
      <c r="I7" s="88">
        <v>9</v>
      </c>
      <c r="J7" s="88">
        <v>10</v>
      </c>
      <c r="K7" s="88">
        <v>11</v>
      </c>
      <c r="L7" s="88" t="s">
        <v>119</v>
      </c>
      <c r="M7" s="88">
        <v>13</v>
      </c>
      <c r="N7" s="88">
        <v>14</v>
      </c>
      <c r="O7" s="88">
        <v>15</v>
      </c>
      <c r="P7" s="88">
        <v>16</v>
      </c>
      <c r="Q7" s="173"/>
    </row>
    <row r="8" spans="1:16" s="155" customFormat="1" ht="19.5" customHeight="1">
      <c r="A8" s="28" t="s">
        <v>66</v>
      </c>
      <c r="B8" s="158">
        <f>SUM(B9:B13)</f>
        <v>1767.77</v>
      </c>
      <c r="C8" s="158">
        <f>SUM(C9:C13)</f>
        <v>1737.77</v>
      </c>
      <c r="D8" s="159">
        <f>SUM(D9:D13)</f>
        <v>1186</v>
      </c>
      <c r="E8" s="159">
        <f>SUM(E9:E13)</f>
        <v>0</v>
      </c>
      <c r="F8" s="159">
        <f>SUM(F9:F13)</f>
        <v>0</v>
      </c>
      <c r="G8" s="159"/>
      <c r="H8" s="159"/>
      <c r="I8" s="159"/>
      <c r="J8" s="159"/>
      <c r="K8" s="159"/>
      <c r="L8" s="158">
        <f>SUM(L9:L13)</f>
        <v>1767.77</v>
      </c>
      <c r="M8" s="158">
        <f>SUM(M9:M13)</f>
        <v>416.12</v>
      </c>
      <c r="N8" s="158">
        <f>SUM(N9:N13)</f>
        <v>93.97</v>
      </c>
      <c r="O8" s="158">
        <f>SUM(O9:O13)</f>
        <v>19.68</v>
      </c>
      <c r="P8" s="158">
        <f>SUM(P9:P13)</f>
        <v>1238</v>
      </c>
    </row>
    <row r="9" spans="1:16" ht="19.5" customHeight="1">
      <c r="A9" s="160" t="s">
        <v>76</v>
      </c>
      <c r="B9" s="161">
        <v>1767.77</v>
      </c>
      <c r="C9" s="161">
        <v>1737.77</v>
      </c>
      <c r="D9" s="162">
        <v>1186</v>
      </c>
      <c r="E9" s="162"/>
      <c r="F9" s="162"/>
      <c r="G9" s="162"/>
      <c r="H9" s="162"/>
      <c r="I9" s="162"/>
      <c r="J9" s="162"/>
      <c r="K9" s="162"/>
      <c r="L9" s="161">
        <f>M9+N9+O9+P9</f>
        <v>1767.77</v>
      </c>
      <c r="M9" s="170">
        <v>416.12</v>
      </c>
      <c r="N9" s="90">
        <v>93.97</v>
      </c>
      <c r="O9" s="90">
        <v>19.68</v>
      </c>
      <c r="P9" s="163">
        <v>1238</v>
      </c>
    </row>
    <row r="10" spans="1:16" ht="19.5" customHeight="1">
      <c r="A10" s="160"/>
      <c r="B10" s="163"/>
      <c r="C10" s="163"/>
      <c r="D10" s="40"/>
      <c r="E10" s="40"/>
      <c r="F10" s="40"/>
      <c r="G10" s="40"/>
      <c r="H10" s="40"/>
      <c r="I10" s="40"/>
      <c r="J10" s="40"/>
      <c r="K10" s="40"/>
      <c r="L10" s="163"/>
      <c r="M10" s="171"/>
      <c r="N10" s="171"/>
      <c r="O10" s="171"/>
      <c r="P10" s="163"/>
    </row>
    <row r="11" spans="1:16" ht="19.5" customHeight="1">
      <c r="A11" s="164"/>
      <c r="B11" s="163"/>
      <c r="C11" s="163"/>
      <c r="D11" s="165"/>
      <c r="E11" s="165"/>
      <c r="F11" s="165"/>
      <c r="G11" s="165"/>
      <c r="H11" s="165"/>
      <c r="I11" s="165"/>
      <c r="J11" s="165"/>
      <c r="K11" s="165"/>
      <c r="L11" s="163"/>
      <c r="M11" s="171"/>
      <c r="N11" s="171"/>
      <c r="O11" s="171"/>
      <c r="P11" s="163"/>
    </row>
    <row r="12" spans="1:16" ht="19.5" customHeight="1">
      <c r="A12" s="164"/>
      <c r="B12" s="163"/>
      <c r="C12" s="163"/>
      <c r="D12" s="165"/>
      <c r="E12" s="165"/>
      <c r="F12" s="166"/>
      <c r="G12" s="166"/>
      <c r="H12" s="166"/>
      <c r="I12" s="166"/>
      <c r="J12" s="166"/>
      <c r="K12" s="166"/>
      <c r="L12" s="163"/>
      <c r="M12" s="171"/>
      <c r="N12" s="171"/>
      <c r="O12" s="171"/>
      <c r="P12" s="163"/>
    </row>
    <row r="13" spans="1:16" ht="19.5" customHeight="1">
      <c r="A13" s="164"/>
      <c r="B13" s="163"/>
      <c r="C13" s="163"/>
      <c r="D13" s="165"/>
      <c r="E13" s="165"/>
      <c r="F13" s="166"/>
      <c r="G13" s="166"/>
      <c r="H13" s="166"/>
      <c r="I13" s="166"/>
      <c r="J13" s="166"/>
      <c r="K13" s="166"/>
      <c r="L13" s="163"/>
      <c r="M13" s="171"/>
      <c r="N13" s="171"/>
      <c r="O13" s="171"/>
      <c r="P13" s="163"/>
    </row>
    <row r="14" spans="1:16" ht="15.75" customHeight="1">
      <c r="A14" s="167"/>
      <c r="B14" s="167"/>
      <c r="C14" s="167"/>
      <c r="D14" s="167"/>
      <c r="E14" s="167"/>
      <c r="F14" s="167"/>
      <c r="G14" s="167"/>
      <c r="H14" s="167"/>
      <c r="I14" s="167"/>
      <c r="J14" s="167"/>
      <c r="K14" s="167"/>
      <c r="L14" s="167"/>
      <c r="M14" s="172"/>
      <c r="N14" s="172"/>
      <c r="O14" s="172"/>
      <c r="P14" s="172"/>
    </row>
  </sheetData>
  <sheetProtection/>
  <mergeCells count="15">
    <mergeCell ref="G5:G6"/>
    <mergeCell ref="H5:H6"/>
    <mergeCell ref="K5:K6"/>
    <mergeCell ref="L5:L6"/>
    <mergeCell ref="P5:P6"/>
    <mergeCell ref="A1:P1"/>
    <mergeCell ref="O2:P2"/>
    <mergeCell ref="O3:P3"/>
    <mergeCell ref="C5:D5"/>
    <mergeCell ref="I5:J5"/>
    <mergeCell ref="M5:O5"/>
    <mergeCell ref="A4:A6"/>
    <mergeCell ref="B5:B6"/>
    <mergeCell ref="E5:E6"/>
    <mergeCell ref="F5:F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L24"/>
  <sheetViews>
    <sheetView showGridLines="0" showZeros="0" zoomScalePageLayoutView="0" workbookViewId="0" topLeftCell="A1">
      <selection activeCell="M15" sqref="M15"/>
    </sheetView>
  </sheetViews>
  <sheetFormatPr defaultColWidth="9.16015625" defaultRowHeight="11.25"/>
  <cols>
    <col min="1" max="1" width="26.66015625" style="50" customWidth="1"/>
    <col min="2" max="2" width="5" style="50" bestFit="1" customWidth="1"/>
    <col min="3" max="4" width="4.33203125" style="50" bestFit="1" customWidth="1"/>
    <col min="5" max="5" width="42" style="50" bestFit="1" customWidth="1"/>
    <col min="6" max="6" width="14.5" style="50" bestFit="1" customWidth="1"/>
    <col min="7" max="7" width="12" style="50" customWidth="1"/>
    <col min="8" max="8" width="14.16015625" style="50" customWidth="1"/>
    <col min="9" max="9" width="15.66015625" style="50" customWidth="1"/>
    <col min="10" max="10" width="14.16015625" style="50" customWidth="1"/>
    <col min="11" max="16384" width="9.16015625" style="50" customWidth="1"/>
  </cols>
  <sheetData>
    <row r="1" spans="1:10" ht="33" customHeight="1">
      <c r="A1" s="264" t="s">
        <v>120</v>
      </c>
      <c r="B1" s="264"/>
      <c r="C1" s="264"/>
      <c r="D1" s="264"/>
      <c r="E1" s="264"/>
      <c r="F1" s="264"/>
      <c r="G1" s="264"/>
      <c r="H1" s="264"/>
      <c r="I1" s="264"/>
      <c r="J1" s="264"/>
    </row>
    <row r="2" spans="9:10" ht="15.75" customHeight="1">
      <c r="I2" s="241" t="s">
        <v>121</v>
      </c>
      <c r="J2" s="241"/>
    </row>
    <row r="3" spans="1:10" ht="18" customHeight="1">
      <c r="A3" s="23" t="s">
        <v>25</v>
      </c>
      <c r="B3" s="102"/>
      <c r="C3" s="102"/>
      <c r="D3" s="102"/>
      <c r="E3" s="102"/>
      <c r="F3" s="102"/>
      <c r="G3" s="102"/>
      <c r="H3" s="102"/>
      <c r="I3" s="248" t="s">
        <v>26</v>
      </c>
      <c r="J3" s="248"/>
    </row>
    <row r="4" spans="1:10" s="49" customFormat="1" ht="18" customHeight="1">
      <c r="A4" s="259" t="s">
        <v>63</v>
      </c>
      <c r="B4" s="249" t="s">
        <v>79</v>
      </c>
      <c r="C4" s="249"/>
      <c r="D4" s="249"/>
      <c r="E4" s="261" t="s">
        <v>80</v>
      </c>
      <c r="F4" s="270" t="s">
        <v>122</v>
      </c>
      <c r="G4" s="271"/>
      <c r="H4" s="271"/>
      <c r="I4" s="271"/>
      <c r="J4" s="272"/>
    </row>
    <row r="5" spans="1:10" s="49" customFormat="1" ht="18" customHeight="1">
      <c r="A5" s="273"/>
      <c r="B5" s="259" t="s">
        <v>81</v>
      </c>
      <c r="C5" s="259" t="s">
        <v>82</v>
      </c>
      <c r="D5" s="259" t="s">
        <v>83</v>
      </c>
      <c r="E5" s="262"/>
      <c r="F5" s="257" t="s">
        <v>66</v>
      </c>
      <c r="G5" s="252" t="s">
        <v>67</v>
      </c>
      <c r="H5" s="253"/>
      <c r="I5" s="254"/>
      <c r="J5" s="257" t="s">
        <v>68</v>
      </c>
    </row>
    <row r="6" spans="1:12" s="49" customFormat="1" ht="26.25" customHeight="1">
      <c r="A6" s="260"/>
      <c r="B6" s="260"/>
      <c r="C6" s="260"/>
      <c r="D6" s="260"/>
      <c r="E6" s="263"/>
      <c r="F6" s="258"/>
      <c r="G6" s="88" t="s">
        <v>70</v>
      </c>
      <c r="H6" s="88" t="s">
        <v>71</v>
      </c>
      <c r="I6" s="88" t="s">
        <v>72</v>
      </c>
      <c r="J6" s="258"/>
      <c r="K6" s="57"/>
      <c r="L6" s="57"/>
    </row>
    <row r="7" spans="1:12" s="49" customFormat="1" ht="15.75" customHeight="1">
      <c r="A7" s="29"/>
      <c r="B7" s="30"/>
      <c r="C7" s="30"/>
      <c r="D7" s="30"/>
      <c r="E7" s="31" t="s">
        <v>66</v>
      </c>
      <c r="F7" s="152">
        <f>F8+F13+F16+F22</f>
        <v>1767.77</v>
      </c>
      <c r="G7" s="152">
        <f>G8+G13+G16+G22</f>
        <v>416.12</v>
      </c>
      <c r="H7" s="152">
        <f>H8+H13+H16+H22</f>
        <v>93.97</v>
      </c>
      <c r="I7" s="152">
        <f>I8+I13+I16+I22</f>
        <v>19.68</v>
      </c>
      <c r="J7" s="152">
        <f>J8+J13+J16+J22</f>
        <v>1238</v>
      </c>
      <c r="K7" s="57"/>
      <c r="L7" s="57"/>
    </row>
    <row r="8" spans="1:10" ht="15.75" customHeight="1">
      <c r="A8" s="41" t="s">
        <v>76</v>
      </c>
      <c r="B8" s="42" t="s">
        <v>85</v>
      </c>
      <c r="C8" s="42"/>
      <c r="D8" s="42"/>
      <c r="E8" s="44" t="s">
        <v>32</v>
      </c>
      <c r="F8" s="144">
        <f>G8+H8+I8+J8</f>
        <v>73.62</v>
      </c>
      <c r="G8" s="145">
        <f>G9</f>
        <v>50.120000000000005</v>
      </c>
      <c r="H8" s="145">
        <f>H9</f>
        <v>3.87</v>
      </c>
      <c r="I8" s="145">
        <f>I9</f>
        <v>19.63</v>
      </c>
      <c r="J8" s="145"/>
    </row>
    <row r="9" spans="1:10" ht="15.75" customHeight="1">
      <c r="A9" s="37"/>
      <c r="B9" s="42"/>
      <c r="C9" s="43" t="s">
        <v>86</v>
      </c>
      <c r="D9" s="42"/>
      <c r="E9" s="44" t="s">
        <v>34</v>
      </c>
      <c r="F9" s="144">
        <f>G9+H9+I9+J9</f>
        <v>73.62</v>
      </c>
      <c r="G9" s="145">
        <f>G10+G11+G12</f>
        <v>50.120000000000005</v>
      </c>
      <c r="H9" s="145">
        <f>H10+H11+H12</f>
        <v>3.87</v>
      </c>
      <c r="I9" s="145">
        <f>I10+I11+I12</f>
        <v>19.63</v>
      </c>
      <c r="J9" s="145"/>
    </row>
    <row r="10" spans="1:10" ht="15.75" customHeight="1">
      <c r="A10" s="41"/>
      <c r="B10" s="42" t="s">
        <v>87</v>
      </c>
      <c r="C10" s="43" t="s">
        <v>88</v>
      </c>
      <c r="D10" s="43" t="s">
        <v>89</v>
      </c>
      <c r="E10" s="44" t="s">
        <v>36</v>
      </c>
      <c r="F10" s="144">
        <f>G10+H10+I10+J10</f>
        <v>23.5</v>
      </c>
      <c r="G10" s="145">
        <v>0</v>
      </c>
      <c r="H10" s="145">
        <v>3.87</v>
      </c>
      <c r="I10" s="145">
        <v>19.63</v>
      </c>
      <c r="J10" s="145"/>
    </row>
    <row r="11" spans="1:10" ht="15.75" customHeight="1">
      <c r="A11" s="41"/>
      <c r="B11" s="42" t="s">
        <v>87</v>
      </c>
      <c r="C11" s="43" t="s">
        <v>88</v>
      </c>
      <c r="D11" s="42" t="s">
        <v>86</v>
      </c>
      <c r="E11" s="44" t="s">
        <v>38</v>
      </c>
      <c r="F11" s="144">
        <f>G11+H11+I11+J11</f>
        <v>42.42</v>
      </c>
      <c r="G11" s="145">
        <v>42.42</v>
      </c>
      <c r="H11" s="145">
        <v>0</v>
      </c>
      <c r="I11" s="145">
        <v>0</v>
      </c>
      <c r="J11" s="145"/>
    </row>
    <row r="12" spans="1:10" ht="15.75" customHeight="1">
      <c r="A12" s="41"/>
      <c r="B12" s="146"/>
      <c r="C12" s="43" t="s">
        <v>88</v>
      </c>
      <c r="D12" s="42" t="s">
        <v>91</v>
      </c>
      <c r="E12" s="44" t="s">
        <v>40</v>
      </c>
      <c r="F12" s="144">
        <v>7.7</v>
      </c>
      <c r="G12" s="145">
        <v>7.7</v>
      </c>
      <c r="H12" s="145"/>
      <c r="I12" s="145"/>
      <c r="J12" s="145"/>
    </row>
    <row r="13" spans="1:10" ht="15.75" customHeight="1">
      <c r="A13" s="41"/>
      <c r="B13" s="42" t="s">
        <v>92</v>
      </c>
      <c r="C13" s="43"/>
      <c r="D13" s="43"/>
      <c r="E13" s="44" t="s">
        <v>42</v>
      </c>
      <c r="F13" s="144">
        <f aca="true" t="shared" si="0" ref="F13:F24">G13+H13+I13+J13</f>
        <v>32.66</v>
      </c>
      <c r="G13" s="145">
        <f>G14</f>
        <v>32.66</v>
      </c>
      <c r="H13" s="145">
        <v>0</v>
      </c>
      <c r="I13" s="145">
        <v>0</v>
      </c>
      <c r="J13" s="145"/>
    </row>
    <row r="14" spans="1:10" ht="15.75" customHeight="1">
      <c r="A14" s="41"/>
      <c r="B14" s="42"/>
      <c r="C14" s="42" t="s">
        <v>93</v>
      </c>
      <c r="D14" s="42"/>
      <c r="E14" s="44" t="s">
        <v>44</v>
      </c>
      <c r="F14" s="144">
        <f t="shared" si="0"/>
        <v>32.66</v>
      </c>
      <c r="G14" s="145">
        <f>G15</f>
        <v>32.66</v>
      </c>
      <c r="H14" s="145">
        <v>0</v>
      </c>
      <c r="I14" s="145">
        <v>0</v>
      </c>
      <c r="J14" s="145"/>
    </row>
    <row r="15" spans="1:10" ht="15.75" customHeight="1">
      <c r="A15" s="41"/>
      <c r="B15" s="42" t="s">
        <v>87</v>
      </c>
      <c r="C15" s="42" t="s">
        <v>94</v>
      </c>
      <c r="D15" s="43" t="s">
        <v>89</v>
      </c>
      <c r="E15" s="44" t="s">
        <v>45</v>
      </c>
      <c r="F15" s="144">
        <f t="shared" si="0"/>
        <v>32.66</v>
      </c>
      <c r="G15" s="145">
        <v>32.66</v>
      </c>
      <c r="H15" s="145">
        <v>0</v>
      </c>
      <c r="I15" s="145">
        <v>0</v>
      </c>
      <c r="J15" s="145"/>
    </row>
    <row r="16" spans="1:10" ht="15.75" customHeight="1">
      <c r="A16" s="41"/>
      <c r="B16" s="42" t="s">
        <v>95</v>
      </c>
      <c r="C16" s="42"/>
      <c r="D16" s="43"/>
      <c r="E16" s="44" t="s">
        <v>47</v>
      </c>
      <c r="F16" s="144">
        <f t="shared" si="0"/>
        <v>1628.38</v>
      </c>
      <c r="G16" s="145">
        <f>G17</f>
        <v>300.23</v>
      </c>
      <c r="H16" s="145">
        <f>H17</f>
        <v>90.1</v>
      </c>
      <c r="I16" s="145">
        <f>I17</f>
        <v>0.05</v>
      </c>
      <c r="J16" s="145">
        <f>J17</f>
        <v>1238</v>
      </c>
    </row>
    <row r="17" spans="1:10" ht="15.75" customHeight="1">
      <c r="A17" s="41"/>
      <c r="B17" s="42"/>
      <c r="C17" s="42" t="s">
        <v>89</v>
      </c>
      <c r="D17" s="42"/>
      <c r="E17" s="44" t="s">
        <v>49</v>
      </c>
      <c r="F17" s="144">
        <f t="shared" si="0"/>
        <v>1628.38</v>
      </c>
      <c r="G17" s="145">
        <f>G18+G19+G20+G21</f>
        <v>300.23</v>
      </c>
      <c r="H17" s="145">
        <f>H18+H19+H20+H21</f>
        <v>90.1</v>
      </c>
      <c r="I17" s="145">
        <f>I18+I19+I20+I21</f>
        <v>0.05</v>
      </c>
      <c r="J17" s="145">
        <f>J18+J19+J20+J21</f>
        <v>1238</v>
      </c>
    </row>
    <row r="18" spans="1:10" ht="15.75" customHeight="1">
      <c r="A18" s="41"/>
      <c r="B18" s="42" t="s">
        <v>87</v>
      </c>
      <c r="C18" s="43" t="s">
        <v>96</v>
      </c>
      <c r="D18" s="42" t="s">
        <v>89</v>
      </c>
      <c r="E18" s="44" t="s">
        <v>51</v>
      </c>
      <c r="F18" s="144">
        <f t="shared" si="0"/>
        <v>390.38000000000005</v>
      </c>
      <c r="G18" s="145">
        <v>300.23</v>
      </c>
      <c r="H18" s="145">
        <v>90.1</v>
      </c>
      <c r="I18" s="145">
        <v>0.05</v>
      </c>
      <c r="J18" s="90"/>
    </row>
    <row r="19" spans="1:10" ht="15.75" customHeight="1">
      <c r="A19" s="41"/>
      <c r="B19" s="42"/>
      <c r="C19" s="43" t="s">
        <v>96</v>
      </c>
      <c r="D19" s="42" t="s">
        <v>97</v>
      </c>
      <c r="E19" s="44" t="s">
        <v>52</v>
      </c>
      <c r="F19" s="144">
        <f t="shared" si="0"/>
        <v>823</v>
      </c>
      <c r="G19" s="145"/>
      <c r="H19" s="145"/>
      <c r="I19" s="145"/>
      <c r="J19" s="90">
        <v>823</v>
      </c>
    </row>
    <row r="20" spans="1:10" ht="15.75" customHeight="1">
      <c r="A20" s="41"/>
      <c r="B20" s="42"/>
      <c r="C20" s="43" t="s">
        <v>96</v>
      </c>
      <c r="D20" s="42" t="s">
        <v>91</v>
      </c>
      <c r="E20" s="44" t="s">
        <v>53</v>
      </c>
      <c r="F20" s="144">
        <f t="shared" si="0"/>
        <v>363</v>
      </c>
      <c r="G20" s="145"/>
      <c r="H20" s="145"/>
      <c r="I20" s="145"/>
      <c r="J20" s="90">
        <v>363</v>
      </c>
    </row>
    <row r="21" spans="1:10" ht="15.75" customHeight="1">
      <c r="A21" s="41"/>
      <c r="B21" s="42" t="s">
        <v>87</v>
      </c>
      <c r="C21" s="43" t="s">
        <v>96</v>
      </c>
      <c r="D21" s="43" t="s">
        <v>98</v>
      </c>
      <c r="E21" s="44" t="s">
        <v>54</v>
      </c>
      <c r="F21" s="144">
        <f t="shared" si="0"/>
        <v>52</v>
      </c>
      <c r="G21" s="145">
        <v>0</v>
      </c>
      <c r="H21" s="145">
        <v>0</v>
      </c>
      <c r="I21" s="145">
        <v>0</v>
      </c>
      <c r="J21" s="90">
        <v>52</v>
      </c>
    </row>
    <row r="22" spans="1:10" ht="15.75" customHeight="1">
      <c r="A22" s="37"/>
      <c r="B22" s="42" t="s">
        <v>99</v>
      </c>
      <c r="C22" s="43"/>
      <c r="D22" s="43"/>
      <c r="E22" s="44" t="s">
        <v>55</v>
      </c>
      <c r="F22" s="144">
        <f t="shared" si="0"/>
        <v>33.11</v>
      </c>
      <c r="G22" s="145">
        <v>33.11</v>
      </c>
      <c r="H22" s="145">
        <v>0</v>
      </c>
      <c r="I22" s="145">
        <v>0</v>
      </c>
      <c r="J22" s="145"/>
    </row>
    <row r="23" spans="1:10" ht="15.75" customHeight="1">
      <c r="A23" s="37"/>
      <c r="B23" s="42"/>
      <c r="C23" s="42" t="s">
        <v>100</v>
      </c>
      <c r="D23" s="42"/>
      <c r="E23" s="44" t="s">
        <v>56</v>
      </c>
      <c r="F23" s="144">
        <f t="shared" si="0"/>
        <v>33.11</v>
      </c>
      <c r="G23" s="145">
        <v>33.11</v>
      </c>
      <c r="H23" s="145">
        <v>0</v>
      </c>
      <c r="I23" s="145">
        <v>0</v>
      </c>
      <c r="J23" s="145"/>
    </row>
    <row r="24" spans="1:10" s="151" customFormat="1" ht="15.75" customHeight="1">
      <c r="A24" s="37"/>
      <c r="B24" s="42" t="s">
        <v>87</v>
      </c>
      <c r="C24" s="42" t="s">
        <v>101</v>
      </c>
      <c r="D24" s="42" t="s">
        <v>89</v>
      </c>
      <c r="E24" s="44" t="s">
        <v>57</v>
      </c>
      <c r="F24" s="144">
        <f t="shared" si="0"/>
        <v>33.11</v>
      </c>
      <c r="G24" s="145">
        <v>33.11</v>
      </c>
      <c r="H24" s="145">
        <v>0</v>
      </c>
      <c r="I24" s="145">
        <v>0</v>
      </c>
      <c r="J24" s="145"/>
    </row>
  </sheetData>
  <sheetProtection/>
  <mergeCells count="13">
    <mergeCell ref="E4:E6"/>
    <mergeCell ref="F5:F6"/>
    <mergeCell ref="J5:J6"/>
    <mergeCell ref="A1:J1"/>
    <mergeCell ref="I2:J2"/>
    <mergeCell ref="I3:J3"/>
    <mergeCell ref="B4:D4"/>
    <mergeCell ref="F4:J4"/>
    <mergeCell ref="G5:I5"/>
    <mergeCell ref="A4:A6"/>
    <mergeCell ref="B5:B6"/>
    <mergeCell ref="C5:C6"/>
    <mergeCell ref="D5:D6"/>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M24"/>
  <sheetViews>
    <sheetView showGridLines="0" showZeros="0" zoomScalePageLayoutView="0" workbookViewId="0" topLeftCell="A1">
      <selection activeCell="P21" sqref="P21"/>
    </sheetView>
  </sheetViews>
  <sheetFormatPr defaultColWidth="9.16015625" defaultRowHeight="11.25"/>
  <cols>
    <col min="1" max="1" width="27.16015625" style="50" customWidth="1"/>
    <col min="2" max="2" width="6.5" style="139" customWidth="1"/>
    <col min="3" max="3" width="5.66015625" style="139" customWidth="1"/>
    <col min="4" max="4" width="5" style="139" customWidth="1"/>
    <col min="5" max="5" width="48.83203125" style="50" bestFit="1" customWidth="1"/>
    <col min="6" max="6" width="14.5" style="50" bestFit="1" customWidth="1"/>
    <col min="7" max="7" width="12" style="50" customWidth="1"/>
    <col min="8" max="8" width="12.33203125" style="50" customWidth="1"/>
    <col min="9" max="10" width="14.83203125" style="50" customWidth="1"/>
    <col min="11" max="11" width="11.83203125" style="50" customWidth="1"/>
    <col min="12" max="13" width="13.16015625" style="50" customWidth="1"/>
    <col min="14" max="16384" width="9.16015625" style="50" customWidth="1"/>
  </cols>
  <sheetData>
    <row r="1" spans="1:13" ht="31.5" customHeight="1">
      <c r="A1" s="264" t="s">
        <v>123</v>
      </c>
      <c r="B1" s="264"/>
      <c r="C1" s="264"/>
      <c r="D1" s="264"/>
      <c r="E1" s="264"/>
      <c r="F1" s="264"/>
      <c r="G1" s="264"/>
      <c r="H1" s="264"/>
      <c r="I1" s="264"/>
      <c r="J1" s="264"/>
      <c r="K1" s="264"/>
      <c r="L1" s="264"/>
      <c r="M1" s="264"/>
    </row>
    <row r="2" spans="12:13" ht="15.75" customHeight="1">
      <c r="L2" s="241" t="s">
        <v>124</v>
      </c>
      <c r="M2" s="241"/>
    </row>
    <row r="3" spans="1:13" ht="18" customHeight="1">
      <c r="A3" s="24" t="s">
        <v>25</v>
      </c>
      <c r="B3" s="140"/>
      <c r="C3" s="140"/>
      <c r="D3" s="140"/>
      <c r="E3" s="132"/>
      <c r="F3" s="132"/>
      <c r="G3" s="132"/>
      <c r="H3" s="132"/>
      <c r="L3" s="242" t="s">
        <v>26</v>
      </c>
      <c r="M3" s="242"/>
    </row>
    <row r="4" spans="1:13" s="49" customFormat="1" ht="21.75" customHeight="1">
      <c r="A4" s="249" t="s">
        <v>63</v>
      </c>
      <c r="B4" s="274" t="s">
        <v>79</v>
      </c>
      <c r="C4" s="274"/>
      <c r="D4" s="274"/>
      <c r="E4" s="251" t="s">
        <v>80</v>
      </c>
      <c r="F4" s="251" t="s">
        <v>122</v>
      </c>
      <c r="G4" s="251"/>
      <c r="H4" s="251"/>
      <c r="I4" s="251"/>
      <c r="J4" s="251"/>
      <c r="K4" s="251"/>
      <c r="L4" s="251"/>
      <c r="M4" s="251"/>
    </row>
    <row r="5" spans="1:13" s="49" customFormat="1" ht="30" customHeight="1">
      <c r="A5" s="249"/>
      <c r="B5" s="34" t="s">
        <v>81</v>
      </c>
      <c r="C5" s="34" t="s">
        <v>82</v>
      </c>
      <c r="D5" s="124" t="s">
        <v>83</v>
      </c>
      <c r="E5" s="251"/>
      <c r="F5" s="58" t="s">
        <v>66</v>
      </c>
      <c r="G5" s="27" t="s">
        <v>125</v>
      </c>
      <c r="H5" s="27" t="s">
        <v>126</v>
      </c>
      <c r="I5" s="27" t="s">
        <v>127</v>
      </c>
      <c r="J5" s="27" t="s">
        <v>128</v>
      </c>
      <c r="K5" s="27"/>
      <c r="L5" s="27"/>
      <c r="M5" s="27" t="s">
        <v>129</v>
      </c>
    </row>
    <row r="6" spans="1:13" s="49" customFormat="1" ht="15.75" customHeight="1">
      <c r="A6" s="29"/>
      <c r="B6" s="30"/>
      <c r="C6" s="30"/>
      <c r="D6" s="30"/>
      <c r="E6" s="31" t="s">
        <v>66</v>
      </c>
      <c r="F6" s="141">
        <f>F7</f>
        <v>1767.77</v>
      </c>
      <c r="G6" s="141">
        <f>G7</f>
        <v>416.12</v>
      </c>
      <c r="H6" s="141">
        <f>H7</f>
        <v>182.07</v>
      </c>
      <c r="I6" s="141">
        <f>I7</f>
        <v>19.68</v>
      </c>
      <c r="J6" s="141">
        <f>J7</f>
        <v>1149.9</v>
      </c>
      <c r="K6" s="141"/>
      <c r="L6" s="141"/>
      <c r="M6" s="141"/>
    </row>
    <row r="7" spans="1:13" s="49" customFormat="1" ht="15.75" customHeight="1">
      <c r="A7" s="29" t="s">
        <v>76</v>
      </c>
      <c r="B7" s="142"/>
      <c r="C7" s="142"/>
      <c r="D7" s="142"/>
      <c r="E7" s="47" t="s">
        <v>69</v>
      </c>
      <c r="F7" s="143">
        <f>F8+F13+F16+F22</f>
        <v>1767.77</v>
      </c>
      <c r="G7" s="143">
        <f>G8+G13+G16+G22</f>
        <v>416.12</v>
      </c>
      <c r="H7" s="143">
        <f>H8+H13+H16+H22</f>
        <v>182.07</v>
      </c>
      <c r="I7" s="143">
        <f>I8+I13+I16+I22</f>
        <v>19.68</v>
      </c>
      <c r="J7" s="143">
        <f>J8+J13+J16+J22</f>
        <v>1149.9</v>
      </c>
      <c r="K7" s="147"/>
      <c r="L7" s="147"/>
      <c r="M7" s="147"/>
    </row>
    <row r="8" spans="1:13" ht="15.75" customHeight="1">
      <c r="A8" s="41"/>
      <c r="B8" s="42" t="s">
        <v>85</v>
      </c>
      <c r="C8" s="42"/>
      <c r="D8" s="42"/>
      <c r="E8" s="44" t="s">
        <v>32</v>
      </c>
      <c r="F8" s="144">
        <f>G8+H8+I8+J8</f>
        <v>73.62</v>
      </c>
      <c r="G8" s="145">
        <f>G9</f>
        <v>50.120000000000005</v>
      </c>
      <c r="H8" s="145">
        <f>H9</f>
        <v>3.87</v>
      </c>
      <c r="I8" s="145">
        <f>I9</f>
        <v>19.63</v>
      </c>
      <c r="J8" s="148"/>
      <c r="K8" s="149"/>
      <c r="L8" s="149"/>
      <c r="M8" s="149"/>
    </row>
    <row r="9" spans="1:13" ht="15.75" customHeight="1">
      <c r="A9" s="41"/>
      <c r="B9" s="42"/>
      <c r="C9" s="43" t="s">
        <v>86</v>
      </c>
      <c r="D9" s="42"/>
      <c r="E9" s="44" t="s">
        <v>34</v>
      </c>
      <c r="F9" s="144">
        <f>G9+H9+I9+J9</f>
        <v>73.62</v>
      </c>
      <c r="G9" s="145">
        <f>G10+G11+G12</f>
        <v>50.120000000000005</v>
      </c>
      <c r="H9" s="145">
        <f>H10+H11+H12</f>
        <v>3.87</v>
      </c>
      <c r="I9" s="145">
        <f>I10+I11+I12</f>
        <v>19.63</v>
      </c>
      <c r="J9" s="148"/>
      <c r="K9" s="150"/>
      <c r="L9" s="150"/>
      <c r="M9" s="150"/>
    </row>
    <row r="10" spans="1:13" ht="15.75" customHeight="1">
      <c r="A10" s="41"/>
      <c r="B10" s="42" t="s">
        <v>87</v>
      </c>
      <c r="C10" s="43" t="s">
        <v>88</v>
      </c>
      <c r="D10" s="43" t="s">
        <v>89</v>
      </c>
      <c r="E10" s="44" t="s">
        <v>36</v>
      </c>
      <c r="F10" s="144">
        <f>G10+H10+I10+J10</f>
        <v>23.5</v>
      </c>
      <c r="G10" s="145">
        <v>0</v>
      </c>
      <c r="H10" s="145">
        <v>3.87</v>
      </c>
      <c r="I10" s="145">
        <v>19.63</v>
      </c>
      <c r="J10" s="148"/>
      <c r="K10" s="150"/>
      <c r="L10" s="150"/>
      <c r="M10" s="150"/>
    </row>
    <row r="11" spans="1:13" ht="15.75" customHeight="1">
      <c r="A11" s="41"/>
      <c r="B11" s="42" t="s">
        <v>87</v>
      </c>
      <c r="C11" s="43" t="s">
        <v>88</v>
      </c>
      <c r="D11" s="42" t="s">
        <v>86</v>
      </c>
      <c r="E11" s="44" t="s">
        <v>38</v>
      </c>
      <c r="F11" s="144">
        <f>G11+H11+I11+J11</f>
        <v>42.42</v>
      </c>
      <c r="G11" s="145">
        <v>42.42</v>
      </c>
      <c r="H11" s="145">
        <v>0</v>
      </c>
      <c r="I11" s="145">
        <v>0</v>
      </c>
      <c r="J11" s="148"/>
      <c r="K11" s="150"/>
      <c r="L11" s="150"/>
      <c r="M11" s="150"/>
    </row>
    <row r="12" spans="1:13" ht="15.75" customHeight="1">
      <c r="A12" s="41"/>
      <c r="B12" s="146"/>
      <c r="C12" s="43" t="s">
        <v>88</v>
      </c>
      <c r="D12" s="42" t="s">
        <v>91</v>
      </c>
      <c r="E12" s="44" t="s">
        <v>40</v>
      </c>
      <c r="F12" s="144">
        <v>7.7</v>
      </c>
      <c r="G12" s="145">
        <v>7.7</v>
      </c>
      <c r="H12" s="145"/>
      <c r="I12" s="145"/>
      <c r="J12" s="148"/>
      <c r="K12" s="150"/>
      <c r="L12" s="150"/>
      <c r="M12" s="150"/>
    </row>
    <row r="13" spans="1:13" ht="15.75" customHeight="1">
      <c r="A13" s="37"/>
      <c r="B13" s="42" t="s">
        <v>92</v>
      </c>
      <c r="C13" s="43"/>
      <c r="D13" s="43"/>
      <c r="E13" s="44" t="s">
        <v>42</v>
      </c>
      <c r="F13" s="144">
        <f aca="true" t="shared" si="0" ref="F13:F24">G13+H13+I13+J13</f>
        <v>32.66</v>
      </c>
      <c r="G13" s="145">
        <f>G14</f>
        <v>32.66</v>
      </c>
      <c r="H13" s="145">
        <v>0</v>
      </c>
      <c r="I13" s="145">
        <v>0</v>
      </c>
      <c r="J13" s="150"/>
      <c r="K13" s="150"/>
      <c r="L13" s="150"/>
      <c r="M13" s="150"/>
    </row>
    <row r="14" spans="1:13" ht="15.75" customHeight="1">
      <c r="A14" s="37"/>
      <c r="B14" s="42"/>
      <c r="C14" s="42" t="s">
        <v>93</v>
      </c>
      <c r="D14" s="42"/>
      <c r="E14" s="44" t="s">
        <v>44</v>
      </c>
      <c r="F14" s="144">
        <f t="shared" si="0"/>
        <v>32.66</v>
      </c>
      <c r="G14" s="145">
        <f>G15</f>
        <v>32.66</v>
      </c>
      <c r="H14" s="145">
        <v>0</v>
      </c>
      <c r="I14" s="145">
        <v>0</v>
      </c>
      <c r="J14" s="150"/>
      <c r="K14" s="150"/>
      <c r="L14" s="150"/>
      <c r="M14" s="150"/>
    </row>
    <row r="15" spans="1:13" ht="15.75" customHeight="1">
      <c r="A15" s="37"/>
      <c r="B15" s="42" t="s">
        <v>87</v>
      </c>
      <c r="C15" s="42" t="s">
        <v>94</v>
      </c>
      <c r="D15" s="43" t="s">
        <v>89</v>
      </c>
      <c r="E15" s="44" t="s">
        <v>45</v>
      </c>
      <c r="F15" s="144">
        <f t="shared" si="0"/>
        <v>32.66</v>
      </c>
      <c r="G15" s="145">
        <v>32.66</v>
      </c>
      <c r="H15" s="145">
        <v>0</v>
      </c>
      <c r="I15" s="145">
        <v>0</v>
      </c>
      <c r="J15" s="150"/>
      <c r="K15" s="150"/>
      <c r="L15" s="150"/>
      <c r="M15" s="150"/>
    </row>
    <row r="16" spans="1:13" s="49" customFormat="1" ht="15.75" customHeight="1">
      <c r="A16" s="106"/>
      <c r="B16" s="42" t="s">
        <v>95</v>
      </c>
      <c r="C16" s="42"/>
      <c r="D16" s="43"/>
      <c r="E16" s="44" t="s">
        <v>47</v>
      </c>
      <c r="F16" s="144">
        <f t="shared" si="0"/>
        <v>1628.38</v>
      </c>
      <c r="G16" s="145">
        <f>G17</f>
        <v>300.23</v>
      </c>
      <c r="H16" s="145">
        <f>H17</f>
        <v>178.2</v>
      </c>
      <c r="I16" s="145">
        <f>I17</f>
        <v>0.05</v>
      </c>
      <c r="J16" s="145">
        <f>J17</f>
        <v>1149.9</v>
      </c>
      <c r="K16" s="112"/>
      <c r="L16" s="112"/>
      <c r="M16" s="112"/>
    </row>
    <row r="17" spans="1:13" ht="15.75" customHeight="1">
      <c r="A17" s="37"/>
      <c r="B17" s="42"/>
      <c r="C17" s="42" t="s">
        <v>89</v>
      </c>
      <c r="D17" s="42"/>
      <c r="E17" s="44" t="s">
        <v>49</v>
      </c>
      <c r="F17" s="144">
        <f t="shared" si="0"/>
        <v>1628.38</v>
      </c>
      <c r="G17" s="145">
        <f>G18+G19+G20+G21</f>
        <v>300.23</v>
      </c>
      <c r="H17" s="145">
        <f>H18+H19+H20+H21</f>
        <v>178.2</v>
      </c>
      <c r="I17" s="145">
        <f>I18+I19+I20+I21</f>
        <v>0.05</v>
      </c>
      <c r="J17" s="145">
        <f>J18+J19+J20+J21</f>
        <v>1149.9</v>
      </c>
      <c r="K17" s="37"/>
      <c r="L17" s="37"/>
      <c r="M17" s="37"/>
    </row>
    <row r="18" spans="1:13" ht="15.75" customHeight="1">
      <c r="A18" s="37"/>
      <c r="B18" s="42" t="s">
        <v>87</v>
      </c>
      <c r="C18" s="43" t="s">
        <v>96</v>
      </c>
      <c r="D18" s="42" t="s">
        <v>89</v>
      </c>
      <c r="E18" s="44" t="s">
        <v>51</v>
      </c>
      <c r="F18" s="144">
        <f t="shared" si="0"/>
        <v>390.38000000000005</v>
      </c>
      <c r="G18" s="145">
        <v>300.23</v>
      </c>
      <c r="H18" s="145">
        <v>90.1</v>
      </c>
      <c r="I18" s="145">
        <v>0.05</v>
      </c>
      <c r="J18" s="37"/>
      <c r="K18" s="37"/>
      <c r="L18" s="37"/>
      <c r="M18" s="37"/>
    </row>
    <row r="19" spans="1:13" ht="15.75" customHeight="1">
      <c r="A19" s="37"/>
      <c r="B19" s="42"/>
      <c r="C19" s="43" t="s">
        <v>96</v>
      </c>
      <c r="D19" s="42" t="s">
        <v>97</v>
      </c>
      <c r="E19" s="44" t="s">
        <v>52</v>
      </c>
      <c r="F19" s="144">
        <f t="shared" si="0"/>
        <v>823</v>
      </c>
      <c r="G19" s="145"/>
      <c r="H19" s="145"/>
      <c r="I19" s="145"/>
      <c r="J19" s="145">
        <v>823</v>
      </c>
      <c r="K19" s="37"/>
      <c r="L19" s="37"/>
      <c r="M19" s="37"/>
    </row>
    <row r="20" spans="1:13" ht="15.75" customHeight="1">
      <c r="A20" s="37"/>
      <c r="B20" s="42"/>
      <c r="C20" s="43" t="s">
        <v>96</v>
      </c>
      <c r="D20" s="42" t="s">
        <v>91</v>
      </c>
      <c r="E20" s="44" t="s">
        <v>53</v>
      </c>
      <c r="F20" s="144">
        <f t="shared" si="0"/>
        <v>363</v>
      </c>
      <c r="G20" s="145"/>
      <c r="H20" s="145">
        <v>36.1</v>
      </c>
      <c r="I20" s="145"/>
      <c r="J20" s="145">
        <v>326.9</v>
      </c>
      <c r="K20" s="37"/>
      <c r="L20" s="37"/>
      <c r="M20" s="37"/>
    </row>
    <row r="21" spans="1:13" ht="15.75" customHeight="1">
      <c r="A21" s="37"/>
      <c r="B21" s="42" t="s">
        <v>87</v>
      </c>
      <c r="C21" s="43" t="s">
        <v>96</v>
      </c>
      <c r="D21" s="43" t="s">
        <v>98</v>
      </c>
      <c r="E21" s="44" t="s">
        <v>54</v>
      </c>
      <c r="F21" s="144">
        <f t="shared" si="0"/>
        <v>52</v>
      </c>
      <c r="G21" s="145">
        <v>0</v>
      </c>
      <c r="H21" s="145">
        <v>52</v>
      </c>
      <c r="I21" s="145">
        <v>0</v>
      </c>
      <c r="J21" s="37"/>
      <c r="K21" s="37"/>
      <c r="L21" s="37"/>
      <c r="M21" s="37"/>
    </row>
    <row r="22" spans="1:13" ht="15.75" customHeight="1">
      <c r="A22" s="37"/>
      <c r="B22" s="42" t="s">
        <v>99</v>
      </c>
      <c r="C22" s="43"/>
      <c r="D22" s="43"/>
      <c r="E22" s="44" t="s">
        <v>55</v>
      </c>
      <c r="F22" s="144">
        <f t="shared" si="0"/>
        <v>33.11</v>
      </c>
      <c r="G22" s="145">
        <v>33.11</v>
      </c>
      <c r="H22" s="145">
        <v>0</v>
      </c>
      <c r="I22" s="145">
        <v>0</v>
      </c>
      <c r="J22" s="37"/>
      <c r="K22" s="37"/>
      <c r="L22" s="37"/>
      <c r="M22" s="37"/>
    </row>
    <row r="23" spans="1:13" ht="15.75" customHeight="1">
      <c r="A23" s="37"/>
      <c r="B23" s="42"/>
      <c r="C23" s="42" t="s">
        <v>100</v>
      </c>
      <c r="D23" s="42"/>
      <c r="E23" s="44" t="s">
        <v>56</v>
      </c>
      <c r="F23" s="144">
        <f t="shared" si="0"/>
        <v>33.11</v>
      </c>
      <c r="G23" s="145">
        <v>33.11</v>
      </c>
      <c r="H23" s="145">
        <v>0</v>
      </c>
      <c r="I23" s="145">
        <v>0</v>
      </c>
      <c r="J23" s="37"/>
      <c r="K23" s="37"/>
      <c r="L23" s="37"/>
      <c r="M23" s="37"/>
    </row>
    <row r="24" spans="1:13" ht="15.75" customHeight="1">
      <c r="A24" s="37"/>
      <c r="B24" s="42" t="s">
        <v>87</v>
      </c>
      <c r="C24" s="42" t="s">
        <v>101</v>
      </c>
      <c r="D24" s="42" t="s">
        <v>89</v>
      </c>
      <c r="E24" s="44" t="s">
        <v>57</v>
      </c>
      <c r="F24" s="144">
        <f t="shared" si="0"/>
        <v>33.11</v>
      </c>
      <c r="G24" s="145">
        <v>33.11</v>
      </c>
      <c r="H24" s="145">
        <v>0</v>
      </c>
      <c r="I24" s="145">
        <v>0</v>
      </c>
      <c r="J24" s="37"/>
      <c r="K24" s="37"/>
      <c r="L24" s="37"/>
      <c r="M24" s="37"/>
    </row>
  </sheetData>
  <sheetProtection/>
  <mergeCells count="7">
    <mergeCell ref="A1:M1"/>
    <mergeCell ref="L2:M2"/>
    <mergeCell ref="L3:M3"/>
    <mergeCell ref="B4:D4"/>
    <mergeCell ref="F4:M4"/>
    <mergeCell ref="A4:A5"/>
    <mergeCell ref="E4:E5"/>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dimension ref="A1:K26"/>
  <sheetViews>
    <sheetView showGridLines="0" showZeros="0" zoomScalePageLayoutView="0" workbookViewId="0" topLeftCell="A1">
      <selection activeCell="G38" sqref="G38"/>
    </sheetView>
  </sheetViews>
  <sheetFormatPr defaultColWidth="9.33203125" defaultRowHeight="11.25"/>
  <cols>
    <col min="1" max="1" width="4.33203125" style="50" customWidth="1"/>
    <col min="2" max="3" width="4.33203125" style="50" bestFit="1" customWidth="1"/>
    <col min="4" max="4" width="43.5" style="50" customWidth="1"/>
    <col min="5" max="5" width="11.33203125" style="50" customWidth="1"/>
    <col min="6" max="6" width="11" style="50" bestFit="1" customWidth="1"/>
    <col min="7" max="7" width="13.33203125" style="50" customWidth="1"/>
    <col min="8" max="8" width="12.66015625" style="50" customWidth="1"/>
    <col min="9" max="9" width="13.16015625" style="50" customWidth="1"/>
    <col min="10" max="10" width="13" style="50" customWidth="1"/>
    <col min="11" max="11" width="12.83203125" style="50" customWidth="1"/>
    <col min="12" max="237" width="9.16015625" style="50" customWidth="1"/>
    <col min="238" max="16384" width="9.33203125" style="50" customWidth="1"/>
  </cols>
  <sheetData>
    <row r="1" spans="1:11" ht="30" customHeight="1">
      <c r="A1" s="264" t="s">
        <v>130</v>
      </c>
      <c r="B1" s="264"/>
      <c r="C1" s="264"/>
      <c r="D1" s="264"/>
      <c r="E1" s="264"/>
      <c r="F1" s="264"/>
      <c r="G1" s="264"/>
      <c r="H1" s="264"/>
      <c r="I1" s="264"/>
      <c r="J1" s="264"/>
      <c r="K1" s="264"/>
    </row>
    <row r="2" spans="1:11" ht="15.75" customHeight="1">
      <c r="A2"/>
      <c r="B2"/>
      <c r="C2"/>
      <c r="D2"/>
      <c r="E2"/>
      <c r="F2"/>
      <c r="G2"/>
      <c r="K2" s="123" t="s">
        <v>131</v>
      </c>
    </row>
    <row r="3" spans="1:11" ht="18" customHeight="1">
      <c r="A3" s="23" t="s">
        <v>132</v>
      </c>
      <c r="B3" s="102"/>
      <c r="C3" s="102"/>
      <c r="D3" s="102"/>
      <c r="E3" s="132"/>
      <c r="F3"/>
      <c r="G3" s="133"/>
      <c r="K3" s="138" t="s">
        <v>26</v>
      </c>
    </row>
    <row r="4" spans="1:11" s="49" customFormat="1" ht="18" customHeight="1">
      <c r="A4" s="249" t="s">
        <v>79</v>
      </c>
      <c r="B4" s="249"/>
      <c r="C4" s="249"/>
      <c r="D4" s="261" t="s">
        <v>80</v>
      </c>
      <c r="E4" s="243" t="s">
        <v>133</v>
      </c>
      <c r="F4" s="243"/>
      <c r="G4" s="243"/>
      <c r="H4" s="243"/>
      <c r="I4" s="243"/>
      <c r="J4" s="243"/>
      <c r="K4" s="243"/>
    </row>
    <row r="5" spans="1:11" s="49" customFormat="1" ht="19.5" customHeight="1">
      <c r="A5" s="259" t="s">
        <v>81</v>
      </c>
      <c r="B5" s="259" t="s">
        <v>82</v>
      </c>
      <c r="C5" s="259" t="s">
        <v>83</v>
      </c>
      <c r="D5" s="262"/>
      <c r="E5" s="243" t="s">
        <v>66</v>
      </c>
      <c r="F5" s="243" t="s">
        <v>31</v>
      </c>
      <c r="G5" s="243"/>
      <c r="H5" s="243" t="s">
        <v>35</v>
      </c>
      <c r="I5" s="243" t="s">
        <v>37</v>
      </c>
      <c r="J5" s="243" t="s">
        <v>39</v>
      </c>
      <c r="K5" s="243" t="s">
        <v>41</v>
      </c>
    </row>
    <row r="6" spans="1:11" s="49" customFormat="1" ht="60.75" customHeight="1">
      <c r="A6" s="260"/>
      <c r="B6" s="260"/>
      <c r="C6" s="260"/>
      <c r="D6" s="263"/>
      <c r="E6" s="243"/>
      <c r="F6" s="27" t="s">
        <v>69</v>
      </c>
      <c r="G6" s="27" t="s">
        <v>33</v>
      </c>
      <c r="H6" s="243"/>
      <c r="I6" s="243"/>
      <c r="J6" s="243"/>
      <c r="K6" s="243"/>
    </row>
    <row r="7" spans="1:11" s="49" customFormat="1" ht="19.5" customHeight="1">
      <c r="A7" s="134"/>
      <c r="B7" s="134"/>
      <c r="C7" s="134"/>
      <c r="D7" s="135" t="s">
        <v>66</v>
      </c>
      <c r="E7" s="136">
        <f>E8+E13+E16+E19</f>
        <v>529.77</v>
      </c>
      <c r="F7" s="136">
        <f>F8+F13+F16+F19</f>
        <v>529.77</v>
      </c>
      <c r="G7" s="27"/>
      <c r="H7" s="27"/>
      <c r="I7" s="137"/>
      <c r="J7" s="27"/>
      <c r="K7" s="27"/>
    </row>
    <row r="8" spans="1:11" ht="15" customHeight="1">
      <c r="A8" s="38" t="s">
        <v>85</v>
      </c>
      <c r="B8" s="126"/>
      <c r="C8" s="126"/>
      <c r="D8" s="127" t="s">
        <v>32</v>
      </c>
      <c r="E8" s="90">
        <f>E9</f>
        <v>73.62</v>
      </c>
      <c r="F8" s="90">
        <f>F9</f>
        <v>73.62</v>
      </c>
      <c r="G8" s="76"/>
      <c r="H8" s="37"/>
      <c r="I8" s="137"/>
      <c r="J8" s="37"/>
      <c r="K8" s="37"/>
    </row>
    <row r="9" spans="1:11" ht="15" customHeight="1">
      <c r="A9" s="38"/>
      <c r="B9" s="126" t="s">
        <v>86</v>
      </c>
      <c r="C9" s="126"/>
      <c r="D9" s="127" t="s">
        <v>34</v>
      </c>
      <c r="E9" s="90">
        <f>E10+E11+E12</f>
        <v>73.62</v>
      </c>
      <c r="F9" s="90">
        <f>F10+F11+F12</f>
        <v>73.62</v>
      </c>
      <c r="G9" s="76"/>
      <c r="H9" s="37"/>
      <c r="I9" s="137"/>
      <c r="J9" s="37"/>
      <c r="K9" s="37"/>
    </row>
    <row r="10" spans="1:11" ht="15" customHeight="1">
      <c r="A10" s="38" t="s">
        <v>87</v>
      </c>
      <c r="B10" s="126" t="s">
        <v>86</v>
      </c>
      <c r="C10" s="126" t="s">
        <v>89</v>
      </c>
      <c r="D10" s="127" t="s">
        <v>36</v>
      </c>
      <c r="E10" s="90">
        <v>23.5</v>
      </c>
      <c r="F10" s="90">
        <v>23.5</v>
      </c>
      <c r="G10" s="76"/>
      <c r="H10" s="37"/>
      <c r="I10" s="137"/>
      <c r="J10" s="37"/>
      <c r="K10" s="37"/>
    </row>
    <row r="11" spans="1:11" ht="15" customHeight="1">
      <c r="A11" s="38" t="s">
        <v>87</v>
      </c>
      <c r="B11" s="126" t="s">
        <v>86</v>
      </c>
      <c r="C11" s="126" t="s">
        <v>86</v>
      </c>
      <c r="D11" s="127" t="s">
        <v>38</v>
      </c>
      <c r="E11" s="90">
        <v>42.42</v>
      </c>
      <c r="F11" s="90">
        <v>42.42</v>
      </c>
      <c r="G11" s="76"/>
      <c r="H11" s="37"/>
      <c r="I11" s="137"/>
      <c r="J11" s="37"/>
      <c r="K11" s="37"/>
    </row>
    <row r="12" spans="1:11" ht="15" customHeight="1">
      <c r="A12" s="38"/>
      <c r="B12" s="126" t="s">
        <v>86</v>
      </c>
      <c r="C12" s="126" t="s">
        <v>91</v>
      </c>
      <c r="D12" s="127" t="s">
        <v>40</v>
      </c>
      <c r="E12" s="90">
        <v>7.7</v>
      </c>
      <c r="F12" s="90">
        <v>7.7</v>
      </c>
      <c r="G12" s="76"/>
      <c r="H12" s="37"/>
      <c r="I12" s="137"/>
      <c r="J12" s="37"/>
      <c r="K12" s="37"/>
    </row>
    <row r="13" spans="1:11" ht="15" customHeight="1">
      <c r="A13" s="38" t="s">
        <v>92</v>
      </c>
      <c r="B13" s="126"/>
      <c r="C13" s="126"/>
      <c r="D13" s="127" t="s">
        <v>42</v>
      </c>
      <c r="E13" s="90">
        <f>E14</f>
        <v>32.66</v>
      </c>
      <c r="F13" s="90">
        <f>F14</f>
        <v>32.66</v>
      </c>
      <c r="G13" s="76"/>
      <c r="H13" s="37"/>
      <c r="I13" s="137"/>
      <c r="J13" s="37"/>
      <c r="K13" s="37"/>
    </row>
    <row r="14" spans="1:11" ht="15" customHeight="1">
      <c r="A14" s="38"/>
      <c r="B14" s="126" t="s">
        <v>93</v>
      </c>
      <c r="C14" s="126"/>
      <c r="D14" s="127" t="s">
        <v>44</v>
      </c>
      <c r="E14" s="90">
        <f>E15</f>
        <v>32.66</v>
      </c>
      <c r="F14" s="90">
        <f>F15</f>
        <v>32.66</v>
      </c>
      <c r="G14" s="76"/>
      <c r="H14" s="37"/>
      <c r="I14" s="137"/>
      <c r="J14" s="37"/>
      <c r="K14" s="37"/>
    </row>
    <row r="15" spans="1:11" ht="15" customHeight="1">
      <c r="A15" s="38" t="s">
        <v>87</v>
      </c>
      <c r="B15" s="126" t="s">
        <v>93</v>
      </c>
      <c r="C15" s="126" t="s">
        <v>89</v>
      </c>
      <c r="D15" s="127" t="s">
        <v>45</v>
      </c>
      <c r="E15" s="90">
        <v>32.66</v>
      </c>
      <c r="F15" s="90">
        <v>32.66</v>
      </c>
      <c r="G15" s="76"/>
      <c r="H15" s="37"/>
      <c r="I15" s="137"/>
      <c r="J15" s="37"/>
      <c r="K15" s="37"/>
    </row>
    <row r="16" spans="1:11" ht="15" customHeight="1">
      <c r="A16" s="38" t="s">
        <v>95</v>
      </c>
      <c r="B16" s="126"/>
      <c r="C16" s="126"/>
      <c r="D16" s="127" t="s">
        <v>47</v>
      </c>
      <c r="E16" s="90">
        <f>E17</f>
        <v>390.38</v>
      </c>
      <c r="F16" s="90">
        <f>F17</f>
        <v>390.38</v>
      </c>
      <c r="G16" s="76"/>
      <c r="H16" s="37"/>
      <c r="I16" s="137"/>
      <c r="J16" s="37"/>
      <c r="K16" s="37"/>
    </row>
    <row r="17" spans="1:11" ht="15" customHeight="1">
      <c r="A17" s="38"/>
      <c r="B17" s="126" t="s">
        <v>89</v>
      </c>
      <c r="C17" s="126"/>
      <c r="D17" s="127" t="s">
        <v>49</v>
      </c>
      <c r="E17" s="90">
        <f>E18</f>
        <v>390.38</v>
      </c>
      <c r="F17" s="90">
        <f>F18</f>
        <v>390.38</v>
      </c>
      <c r="G17" s="76"/>
      <c r="H17" s="37"/>
      <c r="I17" s="137"/>
      <c r="J17" s="37"/>
      <c r="K17" s="37"/>
    </row>
    <row r="18" spans="1:11" ht="15" customHeight="1">
      <c r="A18" s="38" t="s">
        <v>87</v>
      </c>
      <c r="B18" s="126" t="s">
        <v>89</v>
      </c>
      <c r="C18" s="126" t="s">
        <v>89</v>
      </c>
      <c r="D18" s="127" t="s">
        <v>51</v>
      </c>
      <c r="E18" s="90">
        <v>390.38</v>
      </c>
      <c r="F18" s="90">
        <v>390.38</v>
      </c>
      <c r="G18" s="76"/>
      <c r="H18" s="37"/>
      <c r="I18" s="137"/>
      <c r="J18" s="37"/>
      <c r="K18" s="37"/>
    </row>
    <row r="19" spans="1:11" ht="15" customHeight="1">
      <c r="A19" s="38" t="s">
        <v>99</v>
      </c>
      <c r="B19" s="126"/>
      <c r="C19" s="126"/>
      <c r="D19" s="127" t="s">
        <v>55</v>
      </c>
      <c r="E19" s="90">
        <f>E20</f>
        <v>33.11</v>
      </c>
      <c r="F19" s="90">
        <f>F20</f>
        <v>33.11</v>
      </c>
      <c r="G19" s="76"/>
      <c r="H19" s="37"/>
      <c r="I19" s="137"/>
      <c r="J19" s="37"/>
      <c r="K19" s="37"/>
    </row>
    <row r="20" spans="1:11" ht="15" customHeight="1">
      <c r="A20" s="38"/>
      <c r="B20" s="126" t="s">
        <v>100</v>
      </c>
      <c r="C20" s="126"/>
      <c r="D20" s="127" t="s">
        <v>56</v>
      </c>
      <c r="E20" s="90">
        <f>E21</f>
        <v>33.11</v>
      </c>
      <c r="F20" s="90">
        <f>F21</f>
        <v>33.11</v>
      </c>
      <c r="G20" s="76"/>
      <c r="H20" s="37"/>
      <c r="I20" s="137"/>
      <c r="J20" s="37"/>
      <c r="K20" s="37"/>
    </row>
    <row r="21" spans="1:11" ht="15" customHeight="1">
      <c r="A21" s="38" t="s">
        <v>87</v>
      </c>
      <c r="B21" s="126" t="s">
        <v>100</v>
      </c>
      <c r="C21" s="126" t="s">
        <v>89</v>
      </c>
      <c r="D21" s="127" t="s">
        <v>57</v>
      </c>
      <c r="E21" s="90">
        <v>33.11</v>
      </c>
      <c r="F21" s="90">
        <v>33.11</v>
      </c>
      <c r="G21" s="76"/>
      <c r="H21" s="37"/>
      <c r="I21" s="137"/>
      <c r="J21" s="37"/>
      <c r="K21" s="37"/>
    </row>
    <row r="22" spans="1:11" ht="15" customHeight="1">
      <c r="A22" s="116"/>
      <c r="B22" s="116"/>
      <c r="C22" s="116"/>
      <c r="D22" s="44"/>
      <c r="E22" s="137"/>
      <c r="F22" s="137"/>
      <c r="G22" s="76"/>
      <c r="H22" s="37"/>
      <c r="I22" s="137"/>
      <c r="J22" s="37"/>
      <c r="K22" s="37"/>
    </row>
    <row r="23" spans="1:11" ht="15" customHeight="1">
      <c r="A23" s="116"/>
      <c r="B23" s="116"/>
      <c r="C23" s="116"/>
      <c r="D23" s="44"/>
      <c r="E23" s="137"/>
      <c r="F23" s="137"/>
      <c r="G23" s="76"/>
      <c r="H23" s="37"/>
      <c r="I23" s="137"/>
      <c r="J23" s="37"/>
      <c r="K23" s="37"/>
    </row>
    <row r="24" spans="1:11" ht="15" customHeight="1">
      <c r="A24" s="116"/>
      <c r="B24" s="116"/>
      <c r="C24" s="116"/>
      <c r="D24" s="44"/>
      <c r="E24" s="137"/>
      <c r="F24" s="137"/>
      <c r="G24" s="76"/>
      <c r="H24" s="37"/>
      <c r="I24" s="137"/>
      <c r="J24" s="37"/>
      <c r="K24" s="37"/>
    </row>
    <row r="25" spans="1:11" ht="15" customHeight="1">
      <c r="A25" s="116"/>
      <c r="B25" s="116"/>
      <c r="C25" s="116"/>
      <c r="D25" s="44"/>
      <c r="E25" s="137"/>
      <c r="F25" s="137"/>
      <c r="G25" s="76"/>
      <c r="H25" s="37"/>
      <c r="I25" s="137"/>
      <c r="J25" s="37"/>
      <c r="K25" s="37"/>
    </row>
    <row r="26" spans="1:11" ht="15" customHeight="1">
      <c r="A26" s="116"/>
      <c r="B26" s="116"/>
      <c r="C26" s="116"/>
      <c r="D26" s="44"/>
      <c r="E26" s="137"/>
      <c r="F26" s="137"/>
      <c r="G26" s="37"/>
      <c r="H26" s="37"/>
      <c r="I26" s="137"/>
      <c r="J26" s="37"/>
      <c r="K26" s="37"/>
    </row>
  </sheetData>
  <sheetProtection/>
  <mergeCells count="13">
    <mergeCell ref="I5:I6"/>
    <mergeCell ref="J5:J6"/>
    <mergeCell ref="K5:K6"/>
    <mergeCell ref="A1:K1"/>
    <mergeCell ref="A4:C4"/>
    <mergeCell ref="E4:K4"/>
    <mergeCell ref="F5:G5"/>
    <mergeCell ref="A5:A6"/>
    <mergeCell ref="B5:B6"/>
    <mergeCell ref="C5:C6"/>
    <mergeCell ref="D4:D6"/>
    <mergeCell ref="E5:E6"/>
    <mergeCell ref="H5:H6"/>
  </mergeCells>
  <printOptions horizontalCentered="1" verticalCentered="1"/>
  <pageMargins left="0" right="0" top="0" bottom="0" header="0" footer="0"/>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dimension ref="A1:F29"/>
  <sheetViews>
    <sheetView showGridLines="0" showZeros="0" zoomScalePageLayoutView="0" workbookViewId="0" topLeftCell="A10">
      <selection activeCell="J21" sqref="J21"/>
    </sheetView>
  </sheetViews>
  <sheetFormatPr defaultColWidth="9.16015625" defaultRowHeight="12.75" customHeight="1"/>
  <cols>
    <col min="1" max="1" width="7.33203125" style="119" customWidth="1"/>
    <col min="2" max="2" width="9.16015625" style="120" customWidth="1"/>
    <col min="3" max="3" width="51.66015625" style="0" customWidth="1"/>
    <col min="4" max="4" width="17" style="0" customWidth="1"/>
    <col min="5" max="5" width="17.66015625" style="0" customWidth="1"/>
    <col min="6" max="6" width="15" style="0" customWidth="1"/>
  </cols>
  <sheetData>
    <row r="1" spans="1:6" ht="24.75" customHeight="1">
      <c r="A1" s="275" t="s">
        <v>134</v>
      </c>
      <c r="B1" s="275"/>
      <c r="C1" s="275"/>
      <c r="D1" s="275"/>
      <c r="E1" s="275"/>
      <c r="F1" s="275"/>
    </row>
    <row r="2" spans="1:6" ht="15.75" customHeight="1">
      <c r="A2" s="121"/>
      <c r="B2" s="122"/>
      <c r="C2" s="68"/>
      <c r="D2" s="68"/>
      <c r="F2" s="123" t="s">
        <v>135</v>
      </c>
    </row>
    <row r="3" spans="1:6" s="50" customFormat="1" ht="15.75" customHeight="1">
      <c r="A3" s="276" t="s">
        <v>132</v>
      </c>
      <c r="B3" s="276"/>
      <c r="C3" s="277"/>
      <c r="D3" s="24"/>
      <c r="F3" s="123" t="s">
        <v>26</v>
      </c>
    </row>
    <row r="4" spans="1:6" s="49" customFormat="1" ht="24" customHeight="1">
      <c r="A4" s="278" t="s">
        <v>79</v>
      </c>
      <c r="B4" s="278"/>
      <c r="C4" s="251" t="s">
        <v>80</v>
      </c>
      <c r="D4" s="251" t="s">
        <v>136</v>
      </c>
      <c r="E4" s="251"/>
      <c r="F4" s="251"/>
    </row>
    <row r="5" spans="1:6" s="49" customFormat="1" ht="22.5" customHeight="1">
      <c r="A5" s="124" t="s">
        <v>81</v>
      </c>
      <c r="B5" s="34" t="s">
        <v>82</v>
      </c>
      <c r="C5" s="251"/>
      <c r="D5" s="58" t="s">
        <v>66</v>
      </c>
      <c r="E5" s="58" t="s">
        <v>137</v>
      </c>
      <c r="F5" s="58" t="s">
        <v>138</v>
      </c>
    </row>
    <row r="6" spans="1:6" s="49" customFormat="1" ht="15.75" customHeight="1">
      <c r="A6" s="124"/>
      <c r="B6" s="34"/>
      <c r="C6" s="58" t="s">
        <v>139</v>
      </c>
      <c r="D6" s="125">
        <f>D7+D16+D26</f>
        <v>529.77</v>
      </c>
      <c r="E6" s="125">
        <f>E7+E16+E26</f>
        <v>435.8</v>
      </c>
      <c r="F6" s="125">
        <f>F7+F16+F26</f>
        <v>93.97</v>
      </c>
    </row>
    <row r="7" spans="1:6" s="50" customFormat="1" ht="15.75" customHeight="1">
      <c r="A7" s="38" t="s">
        <v>140</v>
      </c>
      <c r="B7" s="126"/>
      <c r="C7" s="127" t="s">
        <v>70</v>
      </c>
      <c r="D7" s="90">
        <f>D8+D9+D10+D11+D12+D13+D14+D15</f>
        <v>416.12</v>
      </c>
      <c r="E7" s="90">
        <f>E8+E9+E10+E11+E12+E13+E14+E15</f>
        <v>416.12</v>
      </c>
      <c r="F7" s="95"/>
    </row>
    <row r="8" spans="1:6" s="50" customFormat="1" ht="15.75" customHeight="1">
      <c r="A8" s="38"/>
      <c r="B8" s="126" t="s">
        <v>89</v>
      </c>
      <c r="C8" s="127" t="s">
        <v>141</v>
      </c>
      <c r="D8" s="90">
        <v>172.9</v>
      </c>
      <c r="E8" s="90">
        <v>172.9</v>
      </c>
      <c r="F8" s="95"/>
    </row>
    <row r="9" spans="1:6" s="50" customFormat="1" ht="15.75" customHeight="1">
      <c r="A9" s="38"/>
      <c r="B9" s="126" t="s">
        <v>100</v>
      </c>
      <c r="C9" s="127" t="s">
        <v>142</v>
      </c>
      <c r="D9" s="90">
        <v>112.92</v>
      </c>
      <c r="E9" s="90">
        <v>112.92</v>
      </c>
      <c r="F9" s="95"/>
    </row>
    <row r="10" spans="1:6" s="50" customFormat="1" ht="15.75" customHeight="1">
      <c r="A10" s="38"/>
      <c r="B10" s="126" t="s">
        <v>143</v>
      </c>
      <c r="C10" s="127" t="s">
        <v>144</v>
      </c>
      <c r="D10" s="90">
        <v>14.41</v>
      </c>
      <c r="E10" s="90">
        <v>14.41</v>
      </c>
      <c r="F10" s="95"/>
    </row>
    <row r="11" spans="1:6" s="50" customFormat="1" ht="15.75" customHeight="1">
      <c r="A11" s="38"/>
      <c r="B11" s="126" t="s">
        <v>145</v>
      </c>
      <c r="C11" s="127" t="s">
        <v>146</v>
      </c>
      <c r="D11" s="90">
        <v>42.42</v>
      </c>
      <c r="E11" s="90">
        <v>42.42</v>
      </c>
      <c r="F11" s="95"/>
    </row>
    <row r="12" spans="1:6" s="50" customFormat="1" ht="15.75" customHeight="1">
      <c r="A12" s="38"/>
      <c r="B12" s="126" t="s">
        <v>147</v>
      </c>
      <c r="C12" s="127" t="s">
        <v>148</v>
      </c>
      <c r="D12" s="90">
        <v>7.7</v>
      </c>
      <c r="E12" s="90">
        <v>7.7</v>
      </c>
      <c r="F12" s="128"/>
    </row>
    <row r="13" spans="1:6" s="50" customFormat="1" ht="15.75" customHeight="1">
      <c r="A13" s="38"/>
      <c r="B13" s="126" t="s">
        <v>149</v>
      </c>
      <c r="C13" s="127" t="s">
        <v>150</v>
      </c>
      <c r="D13" s="90">
        <v>30.2</v>
      </c>
      <c r="E13" s="90">
        <v>30.2</v>
      </c>
      <c r="F13" s="128"/>
    </row>
    <row r="14" spans="1:6" s="50" customFormat="1" ht="15.75" customHeight="1">
      <c r="A14" s="38"/>
      <c r="B14" s="126" t="s">
        <v>98</v>
      </c>
      <c r="C14" s="127" t="s">
        <v>151</v>
      </c>
      <c r="D14" s="90">
        <v>2.46</v>
      </c>
      <c r="E14" s="90">
        <v>2.46</v>
      </c>
      <c r="F14" s="128"/>
    </row>
    <row r="15" spans="1:6" s="50" customFormat="1" ht="15.75" customHeight="1">
      <c r="A15" s="38"/>
      <c r="B15" s="126" t="s">
        <v>152</v>
      </c>
      <c r="C15" s="127" t="s">
        <v>153</v>
      </c>
      <c r="D15" s="90">
        <v>33.11</v>
      </c>
      <c r="E15" s="90">
        <v>33.11</v>
      </c>
      <c r="F15" s="128"/>
    </row>
    <row r="16" spans="1:6" s="50" customFormat="1" ht="15.75" customHeight="1">
      <c r="A16" s="38" t="s">
        <v>154</v>
      </c>
      <c r="B16" s="127"/>
      <c r="C16" s="127" t="s">
        <v>71</v>
      </c>
      <c r="D16" s="90">
        <f>D17+D18+D19+D20+D21+D22+D23+D24+D25</f>
        <v>93.97</v>
      </c>
      <c r="E16" s="90">
        <f>E17+E18+E19+E20+E21+E22+E23+E24+E25</f>
        <v>0</v>
      </c>
      <c r="F16" s="90">
        <f>F17+F18+F19+F20+F21+F22+F23+F24+F25</f>
        <v>93.97</v>
      </c>
    </row>
    <row r="17" spans="1:6" s="50" customFormat="1" ht="15.75" customHeight="1">
      <c r="A17" s="38"/>
      <c r="B17" s="126" t="s">
        <v>89</v>
      </c>
      <c r="C17" s="127" t="s">
        <v>155</v>
      </c>
      <c r="D17" s="90">
        <v>4.5</v>
      </c>
      <c r="E17" s="129"/>
      <c r="F17" s="90">
        <v>4.5</v>
      </c>
    </row>
    <row r="18" spans="1:6" s="50" customFormat="1" ht="15.75" customHeight="1">
      <c r="A18" s="38"/>
      <c r="B18" s="126" t="s">
        <v>156</v>
      </c>
      <c r="C18" s="127" t="s">
        <v>157</v>
      </c>
      <c r="D18" s="90">
        <v>3</v>
      </c>
      <c r="E18" s="128"/>
      <c r="F18" s="90">
        <v>3</v>
      </c>
    </row>
    <row r="19" spans="1:6" s="50" customFormat="1" ht="15.75" customHeight="1">
      <c r="A19" s="38"/>
      <c r="B19" s="126" t="s">
        <v>145</v>
      </c>
      <c r="C19" s="127" t="s">
        <v>158</v>
      </c>
      <c r="D19" s="90">
        <v>25.6</v>
      </c>
      <c r="E19" s="128"/>
      <c r="F19" s="90">
        <v>25.6</v>
      </c>
    </row>
    <row r="20" spans="1:6" s="50" customFormat="1" ht="15.75" customHeight="1">
      <c r="A20" s="38"/>
      <c r="B20" s="126" t="s">
        <v>93</v>
      </c>
      <c r="C20" s="127" t="s">
        <v>159</v>
      </c>
      <c r="D20" s="90">
        <v>2</v>
      </c>
      <c r="E20" s="128"/>
      <c r="F20" s="90">
        <v>2</v>
      </c>
    </row>
    <row r="21" spans="1:6" s="50" customFormat="1" ht="15.75" customHeight="1">
      <c r="A21" s="38"/>
      <c r="B21" s="126" t="s">
        <v>160</v>
      </c>
      <c r="C21" s="127" t="s">
        <v>161</v>
      </c>
      <c r="D21" s="90">
        <v>1.1</v>
      </c>
      <c r="E21" s="128"/>
      <c r="F21" s="90">
        <v>1.1</v>
      </c>
    </row>
    <row r="22" spans="1:6" ht="15.75" customHeight="1">
      <c r="A22" s="38"/>
      <c r="B22" s="126" t="s">
        <v>162</v>
      </c>
      <c r="C22" s="127" t="s">
        <v>163</v>
      </c>
      <c r="D22" s="90">
        <v>5.5</v>
      </c>
      <c r="E22" s="128"/>
      <c r="F22" s="90">
        <v>5.5</v>
      </c>
    </row>
    <row r="23" spans="1:6" ht="15.75" customHeight="1">
      <c r="A23" s="38"/>
      <c r="B23" s="126" t="s">
        <v>164</v>
      </c>
      <c r="C23" s="127" t="s">
        <v>165</v>
      </c>
      <c r="D23" s="90">
        <v>3.8</v>
      </c>
      <c r="E23" s="80"/>
      <c r="F23" s="90">
        <v>3.8</v>
      </c>
    </row>
    <row r="24" spans="1:6" ht="15.75" customHeight="1">
      <c r="A24" s="38"/>
      <c r="B24" s="126" t="s">
        <v>166</v>
      </c>
      <c r="C24" s="127" t="s">
        <v>167</v>
      </c>
      <c r="D24" s="90">
        <v>35.1</v>
      </c>
      <c r="E24" s="80"/>
      <c r="F24" s="90">
        <v>35.1</v>
      </c>
    </row>
    <row r="25" spans="1:6" ht="15.75" customHeight="1">
      <c r="A25" s="38"/>
      <c r="B25" s="126" t="s">
        <v>168</v>
      </c>
      <c r="C25" s="127" t="s">
        <v>169</v>
      </c>
      <c r="D25" s="90">
        <v>13.37</v>
      </c>
      <c r="E25" s="80"/>
      <c r="F25" s="90">
        <v>13.37</v>
      </c>
    </row>
    <row r="26" spans="1:6" ht="15.75" customHeight="1">
      <c r="A26" s="38" t="s">
        <v>170</v>
      </c>
      <c r="B26" s="127"/>
      <c r="C26" s="127" t="s">
        <v>171</v>
      </c>
      <c r="D26" s="90">
        <f>D27+D28+D29</f>
        <v>19.680000000000003</v>
      </c>
      <c r="E26" s="90">
        <f>E27+E28+E29</f>
        <v>19.680000000000003</v>
      </c>
      <c r="F26" s="80"/>
    </row>
    <row r="27" spans="1:6" ht="15.75" customHeight="1">
      <c r="A27" s="130"/>
      <c r="B27" s="126" t="s">
        <v>89</v>
      </c>
      <c r="C27" s="127" t="s">
        <v>172</v>
      </c>
      <c r="D27" s="90">
        <v>12.23</v>
      </c>
      <c r="E27" s="90">
        <v>12.23</v>
      </c>
      <c r="F27" s="80"/>
    </row>
    <row r="28" spans="1:6" ht="15.75" customHeight="1">
      <c r="A28" s="131"/>
      <c r="B28" s="126" t="s">
        <v>100</v>
      </c>
      <c r="C28" s="127" t="s">
        <v>173</v>
      </c>
      <c r="D28" s="90">
        <v>7.4</v>
      </c>
      <c r="E28" s="90">
        <v>7.4</v>
      </c>
      <c r="F28" s="80"/>
    </row>
    <row r="29" spans="1:6" ht="15.75" customHeight="1">
      <c r="A29" s="131"/>
      <c r="B29" s="126" t="s">
        <v>147</v>
      </c>
      <c r="C29" s="127" t="s">
        <v>174</v>
      </c>
      <c r="D29" s="90">
        <v>0.05</v>
      </c>
      <c r="E29" s="90">
        <v>0.05</v>
      </c>
      <c r="F29" s="80"/>
    </row>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K11"/>
  <sheetViews>
    <sheetView showGridLines="0" showZeros="0" zoomScalePageLayoutView="0" workbookViewId="0" topLeftCell="A1">
      <selection activeCell="A11" sqref="A11"/>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09" customFormat="1" ht="27">
      <c r="A1" s="247" t="s">
        <v>175</v>
      </c>
      <c r="B1" s="247"/>
      <c r="C1" s="247"/>
      <c r="D1" s="247"/>
      <c r="E1" s="247"/>
      <c r="F1" s="247"/>
      <c r="G1" s="247"/>
      <c r="H1" s="247"/>
      <c r="I1" s="247"/>
      <c r="J1" s="247"/>
      <c r="K1" s="247"/>
    </row>
    <row r="2" spans="1:11" s="50" customFormat="1" ht="17.25" customHeight="1">
      <c r="A2" s="110"/>
      <c r="B2" s="111"/>
      <c r="C2" s="111"/>
      <c r="D2" s="111"/>
      <c r="E2" s="111"/>
      <c r="F2" s="111"/>
      <c r="G2" s="111"/>
      <c r="H2" s="111"/>
      <c r="K2" s="107" t="s">
        <v>176</v>
      </c>
    </row>
    <row r="3" spans="1:11" ht="18.75" customHeight="1">
      <c r="A3" s="276" t="s">
        <v>177</v>
      </c>
      <c r="B3" s="276"/>
      <c r="C3" s="277"/>
      <c r="D3" s="102"/>
      <c r="E3" s="102"/>
      <c r="F3" s="102"/>
      <c r="G3" s="102"/>
      <c r="H3" s="102"/>
      <c r="K3" s="108" t="s">
        <v>26</v>
      </c>
    </row>
    <row r="4" spans="1:11" s="17" customFormat="1" ht="27" customHeight="1">
      <c r="A4" s="249" t="s">
        <v>63</v>
      </c>
      <c r="B4" s="249" t="s">
        <v>79</v>
      </c>
      <c r="C4" s="249"/>
      <c r="D4" s="249"/>
      <c r="E4" s="251" t="s">
        <v>80</v>
      </c>
      <c r="F4" s="251" t="s">
        <v>122</v>
      </c>
      <c r="G4" s="251"/>
      <c r="H4" s="251"/>
      <c r="I4" s="251"/>
      <c r="J4" s="251"/>
      <c r="K4" s="251"/>
    </row>
    <row r="5" spans="1:11" s="17" customFormat="1" ht="36.75" customHeight="1">
      <c r="A5" s="249"/>
      <c r="B5" s="59" t="s">
        <v>81</v>
      </c>
      <c r="C5" s="59" t="s">
        <v>82</v>
      </c>
      <c r="D5" s="58" t="s">
        <v>83</v>
      </c>
      <c r="E5" s="251"/>
      <c r="F5" s="58" t="s">
        <v>66</v>
      </c>
      <c r="G5" s="27" t="s">
        <v>125</v>
      </c>
      <c r="H5" s="27" t="s">
        <v>126</v>
      </c>
      <c r="I5" s="27" t="s">
        <v>127</v>
      </c>
      <c r="J5" s="27" t="s">
        <v>58</v>
      </c>
      <c r="K5" s="27" t="s">
        <v>129</v>
      </c>
    </row>
    <row r="6" spans="1:11" s="50" customFormat="1" ht="12.75" customHeight="1">
      <c r="A6" s="112"/>
      <c r="B6" s="113"/>
      <c r="C6" s="113"/>
      <c r="D6" s="112"/>
      <c r="E6" s="114" t="s">
        <v>66</v>
      </c>
      <c r="F6" s="115"/>
      <c r="G6" s="115"/>
      <c r="H6" s="115"/>
      <c r="I6" s="115"/>
      <c r="J6" s="112"/>
      <c r="K6" s="112"/>
    </row>
    <row r="7" spans="1:11" s="50" customFormat="1" ht="12.75" customHeight="1">
      <c r="A7" s="113"/>
      <c r="B7" s="113"/>
      <c r="C7" s="113"/>
      <c r="D7" s="112"/>
      <c r="E7" s="114" t="s">
        <v>69</v>
      </c>
      <c r="F7" s="115"/>
      <c r="G7" s="115"/>
      <c r="H7" s="115"/>
      <c r="I7" s="115"/>
      <c r="J7" s="112"/>
      <c r="K7" s="112"/>
    </row>
    <row r="8" spans="1:11" s="50" customFormat="1" ht="12.75" customHeight="1">
      <c r="A8" s="113"/>
      <c r="B8" s="116"/>
      <c r="C8" s="116"/>
      <c r="D8" s="116"/>
      <c r="E8" s="44"/>
      <c r="F8" s="117"/>
      <c r="G8" s="117"/>
      <c r="H8" s="115"/>
      <c r="I8" s="115"/>
      <c r="J8" s="112"/>
      <c r="K8" s="112"/>
    </row>
    <row r="9" spans="1:11" s="50" customFormat="1" ht="12.75" customHeight="1">
      <c r="A9" s="113"/>
      <c r="B9" s="116"/>
      <c r="C9" s="116"/>
      <c r="D9" s="116"/>
      <c r="E9" s="44"/>
      <c r="F9" s="117"/>
      <c r="G9" s="117"/>
      <c r="H9" s="115"/>
      <c r="I9" s="115"/>
      <c r="J9" s="112"/>
      <c r="K9" s="112"/>
    </row>
    <row r="10" spans="1:11" ht="12.75" customHeight="1">
      <c r="A10" s="101"/>
      <c r="B10" s="116"/>
      <c r="C10" s="116"/>
      <c r="D10" s="116"/>
      <c r="E10" s="44"/>
      <c r="F10" s="118"/>
      <c r="G10" s="118"/>
      <c r="H10" s="101"/>
      <c r="I10" s="101"/>
      <c r="J10" s="101"/>
      <c r="K10" s="101"/>
    </row>
    <row r="11" ht="12.75" customHeight="1">
      <c r="A11" t="s">
        <v>178</v>
      </c>
    </row>
  </sheetData>
  <sheetProtection/>
  <mergeCells count="6">
    <mergeCell ref="A1:K1"/>
    <mergeCell ref="A3:C3"/>
    <mergeCell ref="B4:D4"/>
    <mergeCell ref="F4:K4"/>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3"/>
  <sheetViews>
    <sheetView showGridLines="0" showZeros="0" zoomScalePageLayoutView="0" workbookViewId="0" topLeftCell="A1">
      <selection activeCell="A11" sqref="A11"/>
    </sheetView>
  </sheetViews>
  <sheetFormatPr defaultColWidth="9.33203125" defaultRowHeight="11.25"/>
  <cols>
    <col min="1" max="1" width="24.16015625" style="50" customWidth="1"/>
    <col min="2" max="4" width="7.16015625" style="50" customWidth="1"/>
    <col min="5" max="5" width="19" style="50" customWidth="1"/>
    <col min="6" max="10" width="14.33203125" style="50" customWidth="1"/>
    <col min="11" max="16384" width="9.33203125" style="50" customWidth="1"/>
  </cols>
  <sheetData>
    <row r="1" spans="1:11" ht="35.25" customHeight="1">
      <c r="A1" s="264" t="s">
        <v>179</v>
      </c>
      <c r="B1" s="264"/>
      <c r="C1" s="264"/>
      <c r="D1" s="264"/>
      <c r="E1" s="264"/>
      <c r="F1" s="264"/>
      <c r="G1" s="264"/>
      <c r="H1" s="264"/>
      <c r="I1" s="264"/>
      <c r="J1" s="264"/>
      <c r="K1" s="264"/>
    </row>
    <row r="2" ht="15.75" customHeight="1">
      <c r="K2" s="107" t="s">
        <v>180</v>
      </c>
    </row>
    <row r="3" spans="1:11" ht="22.5" customHeight="1">
      <c r="A3" s="276" t="s">
        <v>132</v>
      </c>
      <c r="B3" s="276"/>
      <c r="C3" s="277"/>
      <c r="D3" s="102"/>
      <c r="E3" s="102"/>
      <c r="F3" s="102"/>
      <c r="G3" s="102"/>
      <c r="H3" s="102"/>
      <c r="K3" s="108" t="s">
        <v>26</v>
      </c>
    </row>
    <row r="4" spans="1:11" s="49" customFormat="1" ht="24" customHeight="1">
      <c r="A4" s="249" t="s">
        <v>63</v>
      </c>
      <c r="B4" s="249" t="s">
        <v>79</v>
      </c>
      <c r="C4" s="249"/>
      <c r="D4" s="249"/>
      <c r="E4" s="251" t="s">
        <v>80</v>
      </c>
      <c r="F4" s="251" t="s">
        <v>122</v>
      </c>
      <c r="G4" s="251"/>
      <c r="H4" s="251"/>
      <c r="I4" s="251"/>
      <c r="J4" s="251"/>
      <c r="K4" s="251"/>
    </row>
    <row r="5" spans="1:11" s="49" customFormat="1" ht="40.5" customHeight="1">
      <c r="A5" s="249"/>
      <c r="B5" s="59" t="s">
        <v>81</v>
      </c>
      <c r="C5" s="59" t="s">
        <v>82</v>
      </c>
      <c r="D5" s="58" t="s">
        <v>83</v>
      </c>
      <c r="E5" s="251"/>
      <c r="F5" s="58" t="s">
        <v>66</v>
      </c>
      <c r="G5" s="27" t="s">
        <v>125</v>
      </c>
      <c r="H5" s="27" t="s">
        <v>126</v>
      </c>
      <c r="I5" s="27" t="s">
        <v>127</v>
      </c>
      <c r="J5" s="27" t="s">
        <v>58</v>
      </c>
      <c r="K5" s="27" t="s">
        <v>129</v>
      </c>
    </row>
    <row r="6" spans="1:11" s="49" customFormat="1" ht="23.25" customHeight="1">
      <c r="A6" s="29"/>
      <c r="B6" s="30"/>
      <c r="C6" s="30"/>
      <c r="D6" s="30"/>
      <c r="E6" s="31" t="s">
        <v>66</v>
      </c>
      <c r="F6" s="103">
        <f>SUM(G6:J6)</f>
        <v>0</v>
      </c>
      <c r="G6" s="103">
        <f>SUM(G7:G10)</f>
        <v>0</v>
      </c>
      <c r="H6" s="103">
        <f>SUM(H7:H10)</f>
        <v>0</v>
      </c>
      <c r="I6" s="103">
        <f>SUM(I7:I10)</f>
        <v>0</v>
      </c>
      <c r="J6" s="103">
        <f>SUM(J7:J10)</f>
        <v>0</v>
      </c>
      <c r="K6" s="106"/>
    </row>
    <row r="7" spans="1:11" ht="19.5" customHeight="1">
      <c r="A7" s="41"/>
      <c r="B7" s="104"/>
      <c r="C7" s="104"/>
      <c r="D7" s="104"/>
      <c r="E7" s="79"/>
      <c r="F7" s="76">
        <f>SUM(G7:J7)</f>
        <v>0</v>
      </c>
      <c r="G7" s="76"/>
      <c r="H7" s="76"/>
      <c r="I7" s="76"/>
      <c r="J7" s="76"/>
      <c r="K7" s="37"/>
    </row>
    <row r="8" spans="1:11" ht="19.5" customHeight="1">
      <c r="A8" s="41"/>
      <c r="B8" s="104"/>
      <c r="C8" s="104"/>
      <c r="D8" s="104"/>
      <c r="E8" s="79"/>
      <c r="F8" s="76">
        <f>SUM(G8:J8)</f>
        <v>0</v>
      </c>
      <c r="G8" s="76"/>
      <c r="H8" s="76"/>
      <c r="I8" s="76"/>
      <c r="J8" s="76"/>
      <c r="K8" s="37"/>
    </row>
    <row r="9" spans="1:11" ht="19.5" customHeight="1">
      <c r="A9" s="41"/>
      <c r="B9" s="104"/>
      <c r="C9" s="104"/>
      <c r="D9" s="104"/>
      <c r="E9" s="79"/>
      <c r="F9" s="76">
        <f>SUM(G9:J9)</f>
        <v>0</v>
      </c>
      <c r="G9" s="76"/>
      <c r="H9" s="76"/>
      <c r="I9" s="76"/>
      <c r="J9" s="76"/>
      <c r="K9" s="37"/>
    </row>
    <row r="10" spans="1:11" ht="19.5" customHeight="1">
      <c r="A10" s="105"/>
      <c r="B10" s="104"/>
      <c r="C10" s="104"/>
      <c r="D10" s="104"/>
      <c r="E10" s="79"/>
      <c r="F10" s="76"/>
      <c r="G10" s="76"/>
      <c r="H10" s="76"/>
      <c r="I10" s="76"/>
      <c r="J10" s="76"/>
      <c r="K10" s="37"/>
    </row>
    <row r="11" spans="1:10" ht="15" customHeight="1">
      <c r="A11" t="s">
        <v>178</v>
      </c>
      <c r="B11" s="66"/>
      <c r="C11" s="66"/>
      <c r="D11" s="66"/>
      <c r="E11" s="66"/>
      <c r="F11" s="66"/>
      <c r="G11" s="66"/>
      <c r="H11" s="66"/>
      <c r="I11" s="66"/>
      <c r="J11" s="66"/>
    </row>
    <row r="12" ht="12">
      <c r="G12" s="66"/>
    </row>
    <row r="13" ht="12">
      <c r="C13" s="66"/>
    </row>
  </sheetData>
  <sheetProtection/>
  <mergeCells count="6">
    <mergeCell ref="A1:K1"/>
    <mergeCell ref="A3:C3"/>
    <mergeCell ref="B4:D4"/>
    <mergeCell ref="F4:K4"/>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4"/>
  <sheetViews>
    <sheetView showGridLines="0" showZeros="0" zoomScalePageLayoutView="0" workbookViewId="0" topLeftCell="A1">
      <selection activeCell="A11" sqref="A11:K11"/>
    </sheetView>
  </sheetViews>
  <sheetFormatPr defaultColWidth="9.16015625" defaultRowHeight="11.25"/>
  <cols>
    <col min="1" max="1" width="34" style="50" customWidth="1"/>
    <col min="2" max="4" width="7.16015625" style="50" customWidth="1"/>
    <col min="5" max="5" width="17.83203125" style="50" customWidth="1"/>
    <col min="6" max="10" width="14.33203125" style="50" customWidth="1"/>
    <col min="11" max="11" width="11.33203125" style="50" customWidth="1"/>
    <col min="12" max="16384" width="9.16015625" style="50" customWidth="1"/>
  </cols>
  <sheetData>
    <row r="1" spans="1:11" ht="35.25" customHeight="1">
      <c r="A1" s="264" t="s">
        <v>181</v>
      </c>
      <c r="B1" s="264"/>
      <c r="C1" s="264"/>
      <c r="D1" s="264"/>
      <c r="E1" s="264"/>
      <c r="F1" s="264"/>
      <c r="G1" s="264"/>
      <c r="H1" s="264"/>
      <c r="I1" s="264"/>
      <c r="J1" s="264"/>
      <c r="K1" s="264"/>
    </row>
    <row r="2" ht="15.75" customHeight="1">
      <c r="K2" s="52" t="s">
        <v>182</v>
      </c>
    </row>
    <row r="3" spans="1:11" ht="12">
      <c r="A3" s="276" t="s">
        <v>25</v>
      </c>
      <c r="B3" s="276"/>
      <c r="C3" s="277"/>
      <c r="D3" s="102"/>
      <c r="E3" s="102"/>
      <c r="F3" s="102"/>
      <c r="G3" s="102"/>
      <c r="H3" s="102"/>
      <c r="K3" s="100" t="s">
        <v>26</v>
      </c>
    </row>
    <row r="4" spans="1:11" s="49" customFormat="1" ht="24" customHeight="1">
      <c r="A4" s="249" t="s">
        <v>63</v>
      </c>
      <c r="B4" s="249" t="s">
        <v>79</v>
      </c>
      <c r="C4" s="249"/>
      <c r="D4" s="249"/>
      <c r="E4" s="251" t="s">
        <v>80</v>
      </c>
      <c r="F4" s="251" t="s">
        <v>122</v>
      </c>
      <c r="G4" s="251"/>
      <c r="H4" s="251"/>
      <c r="I4" s="251"/>
      <c r="J4" s="251"/>
      <c r="K4" s="251"/>
    </row>
    <row r="5" spans="1:11" s="49" customFormat="1" ht="40.5" customHeight="1">
      <c r="A5" s="249"/>
      <c r="B5" s="59" t="s">
        <v>81</v>
      </c>
      <c r="C5" s="59" t="s">
        <v>82</v>
      </c>
      <c r="D5" s="58" t="s">
        <v>83</v>
      </c>
      <c r="E5" s="251"/>
      <c r="F5" s="58" t="s">
        <v>66</v>
      </c>
      <c r="G5" s="27" t="s">
        <v>125</v>
      </c>
      <c r="H5" s="27" t="s">
        <v>126</v>
      </c>
      <c r="I5" s="27" t="s">
        <v>127</v>
      </c>
      <c r="J5" s="27" t="s">
        <v>58</v>
      </c>
      <c r="K5" s="27" t="s">
        <v>129</v>
      </c>
    </row>
    <row r="6" spans="1:11" s="49" customFormat="1" ht="12" customHeight="1">
      <c r="A6" s="29"/>
      <c r="B6" s="30"/>
      <c r="C6" s="30"/>
      <c r="D6" s="30"/>
      <c r="E6" s="31" t="s">
        <v>66</v>
      </c>
      <c r="F6" s="103">
        <f>SUM(G6:J6)</f>
        <v>0</v>
      </c>
      <c r="G6" s="103">
        <f>SUM(G7:G10)</f>
        <v>0</v>
      </c>
      <c r="H6" s="103">
        <f>SUM(H7:H10)</f>
        <v>0</v>
      </c>
      <c r="I6" s="103">
        <f>SUM(I7:I10)</f>
        <v>0</v>
      </c>
      <c r="J6" s="103">
        <f>SUM(J7:J10)</f>
        <v>0</v>
      </c>
      <c r="K6" s="106"/>
    </row>
    <row r="7" spans="1:11" ht="12">
      <c r="A7" s="41"/>
      <c r="B7" s="104"/>
      <c r="C7" s="104"/>
      <c r="D7" s="104"/>
      <c r="E7" s="79"/>
      <c r="F7" s="76">
        <f>SUM(G7:J7)</f>
        <v>0</v>
      </c>
      <c r="G7" s="76"/>
      <c r="H7" s="76"/>
      <c r="I7" s="76"/>
      <c r="J7" s="76"/>
      <c r="K7" s="37"/>
    </row>
    <row r="8" spans="1:11" ht="12">
      <c r="A8" s="41"/>
      <c r="B8" s="104"/>
      <c r="C8" s="104"/>
      <c r="D8" s="104"/>
      <c r="E8" s="79"/>
      <c r="F8" s="76">
        <f>SUM(G8:J8)</f>
        <v>0</v>
      </c>
      <c r="G8" s="76"/>
      <c r="H8" s="76"/>
      <c r="I8" s="76"/>
      <c r="J8" s="76"/>
      <c r="K8" s="37"/>
    </row>
    <row r="9" spans="1:11" ht="12">
      <c r="A9" s="41"/>
      <c r="B9" s="104"/>
      <c r="C9" s="104"/>
      <c r="D9" s="104"/>
      <c r="E9" s="79"/>
      <c r="F9" s="76">
        <f>SUM(G9:J9)</f>
        <v>0</v>
      </c>
      <c r="G9" s="76"/>
      <c r="H9" s="76"/>
      <c r="I9" s="76"/>
      <c r="J9" s="76"/>
      <c r="K9" s="37"/>
    </row>
    <row r="10" spans="1:11" ht="12">
      <c r="A10" s="105"/>
      <c r="B10" s="104"/>
      <c r="C10" s="104"/>
      <c r="D10" s="104"/>
      <c r="E10" s="79"/>
      <c r="F10" s="76"/>
      <c r="G10" s="76"/>
      <c r="H10" s="76"/>
      <c r="I10" s="76"/>
      <c r="J10" s="76"/>
      <c r="K10" s="37"/>
    </row>
    <row r="11" spans="1:11" ht="14.25">
      <c r="A11" s="279" t="s">
        <v>183</v>
      </c>
      <c r="B11" s="279"/>
      <c r="C11" s="279"/>
      <c r="D11" s="279"/>
      <c r="E11" s="279"/>
      <c r="F11" s="279"/>
      <c r="G11" s="279"/>
      <c r="H11" s="279"/>
      <c r="I11" s="279"/>
      <c r="J11" s="279"/>
      <c r="K11" s="279"/>
    </row>
    <row r="13" ht="12">
      <c r="G13" s="66"/>
    </row>
    <row r="14" ht="12">
      <c r="C14" s="66"/>
    </row>
  </sheetData>
  <sheetProtection/>
  <mergeCells count="7">
    <mergeCell ref="A1:K1"/>
    <mergeCell ref="A3:C3"/>
    <mergeCell ref="B4:D4"/>
    <mergeCell ref="F4:K4"/>
    <mergeCell ref="A11:K11"/>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K14"/>
  <sheetViews>
    <sheetView showGridLines="0" showZeros="0" zoomScalePageLayoutView="0" workbookViewId="0" topLeftCell="A1">
      <selection activeCell="A12" sqref="A12"/>
    </sheetView>
  </sheetViews>
  <sheetFormatPr defaultColWidth="9.16015625" defaultRowHeight="11.25"/>
  <cols>
    <col min="1" max="1" width="34" style="50" customWidth="1"/>
    <col min="2" max="4" width="7.16015625" style="50" customWidth="1"/>
    <col min="5" max="5" width="17.83203125" style="50" customWidth="1"/>
    <col min="6" max="10" width="14.33203125" style="50" customWidth="1"/>
    <col min="11" max="11" width="11.33203125" style="50" customWidth="1"/>
    <col min="12" max="16384" width="9.16015625" style="50" customWidth="1"/>
  </cols>
  <sheetData>
    <row r="1" spans="1:11" ht="35.25" customHeight="1">
      <c r="A1" s="264" t="s">
        <v>184</v>
      </c>
      <c r="B1" s="264"/>
      <c r="C1" s="264"/>
      <c r="D1" s="264"/>
      <c r="E1" s="264"/>
      <c r="F1" s="264"/>
      <c r="G1" s="264"/>
      <c r="H1" s="264"/>
      <c r="I1" s="264"/>
      <c r="J1" s="264"/>
      <c r="K1" s="264"/>
    </row>
    <row r="2" ht="15.75" customHeight="1">
      <c r="K2" s="52" t="s">
        <v>185</v>
      </c>
    </row>
    <row r="3" spans="1:11" ht="12">
      <c r="A3" s="276" t="s">
        <v>25</v>
      </c>
      <c r="B3" s="276"/>
      <c r="C3" s="277"/>
      <c r="D3" s="102"/>
      <c r="E3" s="102"/>
      <c r="F3" s="102"/>
      <c r="G3" s="102"/>
      <c r="H3" s="102"/>
      <c r="K3" s="100" t="s">
        <v>26</v>
      </c>
    </row>
    <row r="4" spans="1:11" s="49" customFormat="1" ht="24" customHeight="1">
      <c r="A4" s="249" t="s">
        <v>63</v>
      </c>
      <c r="B4" s="249" t="s">
        <v>79</v>
      </c>
      <c r="C4" s="249"/>
      <c r="D4" s="249"/>
      <c r="E4" s="251" t="s">
        <v>80</v>
      </c>
      <c r="F4" s="251" t="s">
        <v>122</v>
      </c>
      <c r="G4" s="251"/>
      <c r="H4" s="251"/>
      <c r="I4" s="251"/>
      <c r="J4" s="251"/>
      <c r="K4" s="251"/>
    </row>
    <row r="5" spans="1:11" s="49" customFormat="1" ht="40.5" customHeight="1">
      <c r="A5" s="249"/>
      <c r="B5" s="59" t="s">
        <v>81</v>
      </c>
      <c r="C5" s="59" t="s">
        <v>82</v>
      </c>
      <c r="D5" s="58" t="s">
        <v>83</v>
      </c>
      <c r="E5" s="251"/>
      <c r="F5" s="58" t="s">
        <v>66</v>
      </c>
      <c r="G5" s="27" t="s">
        <v>125</v>
      </c>
      <c r="H5" s="27" t="s">
        <v>126</v>
      </c>
      <c r="I5" s="27" t="s">
        <v>127</v>
      </c>
      <c r="J5" s="27" t="s">
        <v>58</v>
      </c>
      <c r="K5" s="27" t="s">
        <v>129</v>
      </c>
    </row>
    <row r="6" spans="1:11" s="49" customFormat="1" ht="12" customHeight="1">
      <c r="A6" s="29"/>
      <c r="B6" s="30"/>
      <c r="C6" s="30"/>
      <c r="D6" s="30"/>
      <c r="E6" s="31" t="s">
        <v>66</v>
      </c>
      <c r="F6" s="103">
        <f>SUM(G6:J6)</f>
        <v>0</v>
      </c>
      <c r="G6" s="103">
        <f>SUM(G7:G10)</f>
        <v>0</v>
      </c>
      <c r="H6" s="103">
        <f>SUM(H7:H10)</f>
        <v>0</v>
      </c>
      <c r="I6" s="103">
        <f>SUM(I7:I10)</f>
        <v>0</v>
      </c>
      <c r="J6" s="103">
        <f>SUM(J7:J10)</f>
        <v>0</v>
      </c>
      <c r="K6" s="106"/>
    </row>
    <row r="7" spans="1:11" ht="12">
      <c r="A7" s="41"/>
      <c r="B7" s="104"/>
      <c r="C7" s="104"/>
      <c r="D7" s="104"/>
      <c r="E7" s="79"/>
      <c r="F7" s="76">
        <f>SUM(G7:J7)</f>
        <v>0</v>
      </c>
      <c r="G7" s="76"/>
      <c r="H7" s="76"/>
      <c r="I7" s="76"/>
      <c r="J7" s="76"/>
      <c r="K7" s="37"/>
    </row>
    <row r="8" spans="1:11" ht="12">
      <c r="A8" s="41"/>
      <c r="B8" s="104"/>
      <c r="C8" s="104"/>
      <c r="D8" s="104"/>
      <c r="E8" s="79"/>
      <c r="F8" s="76">
        <f>SUM(G8:J8)</f>
        <v>0</v>
      </c>
      <c r="G8" s="76"/>
      <c r="H8" s="76"/>
      <c r="I8" s="76"/>
      <c r="J8" s="76"/>
      <c r="K8" s="37"/>
    </row>
    <row r="9" spans="1:11" ht="12">
      <c r="A9" s="41"/>
      <c r="B9" s="104"/>
      <c r="C9" s="104"/>
      <c r="D9" s="104"/>
      <c r="E9" s="79"/>
      <c r="F9" s="76">
        <f>SUM(G9:J9)</f>
        <v>0</v>
      </c>
      <c r="G9" s="76"/>
      <c r="H9" s="76"/>
      <c r="I9" s="76"/>
      <c r="J9" s="76"/>
      <c r="K9" s="37"/>
    </row>
    <row r="10" spans="1:11" ht="12">
      <c r="A10" s="105"/>
      <c r="B10" s="104"/>
      <c r="C10" s="104"/>
      <c r="D10" s="104"/>
      <c r="E10" s="79"/>
      <c r="F10" s="76"/>
      <c r="G10" s="76"/>
      <c r="H10" s="76"/>
      <c r="I10" s="76"/>
      <c r="J10" s="76"/>
      <c r="K10" s="37"/>
    </row>
    <row r="11" spans="1:11" ht="14.25">
      <c r="A11" s="279"/>
      <c r="B11" s="279"/>
      <c r="C11" s="279"/>
      <c r="D11" s="279"/>
      <c r="E11" s="279"/>
      <c r="F11" s="279"/>
      <c r="G11" s="279"/>
      <c r="H11" s="279"/>
      <c r="I11" s="279"/>
      <c r="J11" s="279"/>
      <c r="K11" s="279"/>
    </row>
    <row r="12" ht="12">
      <c r="A12" s="50" t="s">
        <v>183</v>
      </c>
    </row>
    <row r="13" ht="12">
      <c r="G13" s="66"/>
    </row>
    <row r="14" ht="12">
      <c r="C14" s="66"/>
    </row>
  </sheetData>
  <sheetProtection/>
  <mergeCells count="7">
    <mergeCell ref="A1:K1"/>
    <mergeCell ref="A3:C3"/>
    <mergeCell ref="B4:D4"/>
    <mergeCell ref="F4:K4"/>
    <mergeCell ref="A11:K11"/>
    <mergeCell ref="A4:A5"/>
    <mergeCell ref="E4:E5"/>
  </mergeCells>
  <printOptions horizontalCentered="1" verticalCentered="1"/>
  <pageMargins left="0" right="0" top="0" bottom="0" header="0.51" footer="0.51"/>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O15"/>
  <sheetViews>
    <sheetView showGridLines="0" showZeros="0" zoomScalePageLayoutView="0" workbookViewId="0" topLeftCell="A1">
      <selection activeCell="D19" sqref="D19"/>
    </sheetView>
  </sheetViews>
  <sheetFormatPr defaultColWidth="9.16015625" defaultRowHeight="12.75" customHeight="1"/>
  <cols>
    <col min="1" max="1" width="18.33203125" style="0" customWidth="1"/>
    <col min="2" max="2" width="20.83203125" style="0" customWidth="1"/>
    <col min="3" max="3" width="73.66015625" style="0" customWidth="1"/>
    <col min="4" max="4" width="10" style="0" customWidth="1"/>
    <col min="5" max="5" width="8.66015625" style="0" customWidth="1"/>
    <col min="6"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ht="22.5" customHeight="1">
      <c r="A1" s="50"/>
    </row>
    <row r="2" spans="1:13" ht="36.75" customHeight="1">
      <c r="A2" s="247" t="s">
        <v>186</v>
      </c>
      <c r="B2" s="247"/>
      <c r="C2" s="247"/>
      <c r="D2" s="247"/>
      <c r="E2" s="247"/>
      <c r="F2" s="247"/>
      <c r="G2" s="247"/>
      <c r="H2" s="247"/>
      <c r="I2" s="247"/>
      <c r="J2" s="247"/>
      <c r="K2" s="247"/>
      <c r="L2" s="247"/>
      <c r="M2" s="247"/>
    </row>
    <row r="3" spans="1:15" ht="18" customHeight="1">
      <c r="A3" s="50"/>
      <c r="B3" s="50"/>
      <c r="C3" s="50"/>
      <c r="D3" s="50"/>
      <c r="E3" s="50"/>
      <c r="F3" s="50"/>
      <c r="G3" s="50"/>
      <c r="H3" s="50"/>
      <c r="I3" s="50"/>
      <c r="O3" s="52" t="s">
        <v>187</v>
      </c>
    </row>
    <row r="4" spans="1:15" ht="21" customHeight="1">
      <c r="A4" s="276" t="s">
        <v>132</v>
      </c>
      <c r="B4" s="276"/>
      <c r="C4" s="277"/>
      <c r="D4" s="50"/>
      <c r="E4" s="50"/>
      <c r="F4" s="50"/>
      <c r="G4" s="50"/>
      <c r="H4" s="50"/>
      <c r="I4" s="50"/>
      <c r="K4" s="50"/>
      <c r="O4" s="100" t="s">
        <v>26</v>
      </c>
    </row>
    <row r="5" spans="1:15" s="17" customFormat="1" ht="29.25" customHeight="1">
      <c r="A5" s="267" t="s">
        <v>63</v>
      </c>
      <c r="B5" s="257" t="s">
        <v>188</v>
      </c>
      <c r="C5" s="257" t="s">
        <v>189</v>
      </c>
      <c r="D5" s="265" t="s">
        <v>111</v>
      </c>
      <c r="E5" s="280"/>
      <c r="F5" s="280"/>
      <c r="G5" s="280"/>
      <c r="H5" s="280"/>
      <c r="I5" s="280"/>
      <c r="J5" s="280"/>
      <c r="K5" s="280"/>
      <c r="L5" s="280"/>
      <c r="M5" s="280"/>
      <c r="N5" s="280"/>
      <c r="O5" s="266"/>
    </row>
    <row r="6" spans="1:15" s="17" customFormat="1" ht="41.25" customHeight="1">
      <c r="A6" s="268"/>
      <c r="B6" s="284"/>
      <c r="C6" s="284"/>
      <c r="D6" s="257" t="s">
        <v>66</v>
      </c>
      <c r="E6" s="243" t="s">
        <v>31</v>
      </c>
      <c r="F6" s="243"/>
      <c r="G6" s="243" t="s">
        <v>35</v>
      </c>
      <c r="H6" s="243" t="s">
        <v>37</v>
      </c>
      <c r="I6" s="243" t="s">
        <v>39</v>
      </c>
      <c r="J6" s="243" t="s">
        <v>41</v>
      </c>
      <c r="K6" s="243" t="s">
        <v>43</v>
      </c>
      <c r="L6" s="243"/>
      <c r="M6" s="243" t="s">
        <v>46</v>
      </c>
      <c r="N6" s="243" t="s">
        <v>48</v>
      </c>
      <c r="O6" s="243" t="s">
        <v>50</v>
      </c>
    </row>
    <row r="7" spans="1:15" s="17" customFormat="1" ht="51.75" customHeight="1">
      <c r="A7" s="269"/>
      <c r="B7" s="258"/>
      <c r="C7" s="258"/>
      <c r="D7" s="258"/>
      <c r="E7" s="27" t="s">
        <v>69</v>
      </c>
      <c r="F7" s="27" t="s">
        <v>33</v>
      </c>
      <c r="G7" s="243"/>
      <c r="H7" s="243"/>
      <c r="I7" s="243"/>
      <c r="J7" s="243"/>
      <c r="K7" s="27" t="s">
        <v>69</v>
      </c>
      <c r="L7" s="82" t="s">
        <v>33</v>
      </c>
      <c r="M7" s="243"/>
      <c r="N7" s="243"/>
      <c r="O7" s="243"/>
    </row>
    <row r="8" spans="1:15" ht="19.5" customHeight="1">
      <c r="A8" s="89" t="s">
        <v>66</v>
      </c>
      <c r="B8" s="74"/>
      <c r="C8" s="74" t="s">
        <v>190</v>
      </c>
      <c r="D8" s="77">
        <f>D9+D10+D11+D12</f>
        <v>1238</v>
      </c>
      <c r="E8" s="77">
        <f>E9+E10+E11+E12</f>
        <v>1238</v>
      </c>
      <c r="F8" s="77">
        <f>F9+F10+F11+F12</f>
        <v>1186</v>
      </c>
      <c r="G8" s="77"/>
      <c r="H8" s="77"/>
      <c r="I8" s="77"/>
      <c r="J8" s="77"/>
      <c r="K8" s="37"/>
      <c r="L8" s="80"/>
      <c r="M8" s="80"/>
      <c r="N8" s="80"/>
      <c r="O8" s="80"/>
    </row>
    <row r="9" spans="1:15" s="85" customFormat="1" ht="19.5" customHeight="1">
      <c r="A9" s="41" t="s">
        <v>76</v>
      </c>
      <c r="B9" s="90" t="s">
        <v>191</v>
      </c>
      <c r="C9" s="91" t="s">
        <v>192</v>
      </c>
      <c r="D9" s="90">
        <f>E9</f>
        <v>12</v>
      </c>
      <c r="E9" s="90">
        <v>12</v>
      </c>
      <c r="F9" s="77"/>
      <c r="G9" s="77"/>
      <c r="H9" s="77"/>
      <c r="I9" s="77"/>
      <c r="J9" s="77"/>
      <c r="K9" s="95"/>
      <c r="L9" s="101"/>
      <c r="M9" s="101"/>
      <c r="N9" s="101"/>
      <c r="O9" s="101"/>
    </row>
    <row r="10" spans="1:15" ht="171.75" customHeight="1">
      <c r="A10" s="281"/>
      <c r="B10" s="92" t="s">
        <v>193</v>
      </c>
      <c r="C10" s="93" t="s">
        <v>194</v>
      </c>
      <c r="D10" s="90">
        <v>40</v>
      </c>
      <c r="E10" s="94">
        <v>40</v>
      </c>
      <c r="F10" s="95"/>
      <c r="G10" s="95"/>
      <c r="H10" s="95"/>
      <c r="I10" s="95"/>
      <c r="J10" s="95"/>
      <c r="K10" s="37"/>
      <c r="L10" s="80"/>
      <c r="M10" s="80"/>
      <c r="N10" s="80"/>
      <c r="O10" s="80"/>
    </row>
    <row r="11" spans="1:15" ht="66.75" customHeight="1">
      <c r="A11" s="282"/>
      <c r="B11" s="96" t="s">
        <v>195</v>
      </c>
      <c r="C11" s="96" t="s">
        <v>196</v>
      </c>
      <c r="D11" s="90">
        <f>E11</f>
        <v>823</v>
      </c>
      <c r="E11" s="90">
        <v>823</v>
      </c>
      <c r="F11" s="90">
        <v>823</v>
      </c>
      <c r="G11" s="95"/>
      <c r="H11" s="95"/>
      <c r="I11" s="95"/>
      <c r="J11" s="95"/>
      <c r="K11" s="37"/>
      <c r="L11" s="80"/>
      <c r="M11" s="80"/>
      <c r="N11" s="80"/>
      <c r="O11" s="80"/>
    </row>
    <row r="12" spans="1:15" ht="55.5" customHeight="1">
      <c r="A12" s="283"/>
      <c r="B12" s="96" t="s">
        <v>197</v>
      </c>
      <c r="C12" s="80" t="s">
        <v>198</v>
      </c>
      <c r="D12" s="90">
        <f>E12</f>
        <v>363</v>
      </c>
      <c r="E12" s="90">
        <v>363</v>
      </c>
      <c r="F12" s="90">
        <v>363</v>
      </c>
      <c r="G12" s="95"/>
      <c r="H12" s="95"/>
      <c r="I12" s="95"/>
      <c r="J12" s="95"/>
      <c r="K12" s="37"/>
      <c r="L12" s="80"/>
      <c r="M12" s="80"/>
      <c r="N12" s="80"/>
      <c r="O12" s="80"/>
    </row>
    <row r="13" spans="1:15" s="85" customFormat="1" ht="19.5" customHeight="1">
      <c r="A13" s="41"/>
      <c r="B13" s="41"/>
      <c r="C13" s="97"/>
      <c r="D13" s="77">
        <f>D14</f>
        <v>0</v>
      </c>
      <c r="E13" s="77">
        <f>E14</f>
        <v>0</v>
      </c>
      <c r="F13" s="77">
        <f>F14</f>
        <v>0</v>
      </c>
      <c r="G13" s="95"/>
      <c r="H13" s="95"/>
      <c r="I13" s="95"/>
      <c r="J13" s="95"/>
      <c r="K13" s="95"/>
      <c r="L13" s="101"/>
      <c r="M13" s="101"/>
      <c r="N13" s="101"/>
      <c r="O13" s="101"/>
    </row>
    <row r="14" spans="1:15" ht="19.5" customHeight="1">
      <c r="A14" s="41"/>
      <c r="B14" s="98"/>
      <c r="C14" s="99"/>
      <c r="D14" s="37"/>
      <c r="E14" s="37"/>
      <c r="F14" s="95"/>
      <c r="G14" s="95"/>
      <c r="H14" s="95"/>
      <c r="I14" s="95"/>
      <c r="J14" s="95"/>
      <c r="K14" s="37"/>
      <c r="L14" s="80"/>
      <c r="M14" s="80"/>
      <c r="N14" s="80"/>
      <c r="O14" s="80"/>
    </row>
    <row r="15" spans="1:13" ht="12.75" customHeight="1">
      <c r="A15" s="245"/>
      <c r="B15" s="245"/>
      <c r="C15" s="245"/>
      <c r="D15" s="245"/>
      <c r="E15" s="245"/>
      <c r="F15" s="245"/>
      <c r="G15" s="245"/>
      <c r="H15" s="245"/>
      <c r="I15" s="245"/>
      <c r="J15" s="245"/>
      <c r="K15" s="245"/>
      <c r="L15" s="245"/>
      <c r="M15" s="245"/>
    </row>
  </sheetData>
  <sheetProtection/>
  <mergeCells count="18">
    <mergeCell ref="N6:N7"/>
    <mergeCell ref="O6:O7"/>
    <mergeCell ref="D6:D7"/>
    <mergeCell ref="G6:G7"/>
    <mergeCell ref="H6:H7"/>
    <mergeCell ref="I6:I7"/>
    <mergeCell ref="J6:J7"/>
    <mergeCell ref="M6:M7"/>
    <mergeCell ref="A2:M2"/>
    <mergeCell ref="A4:C4"/>
    <mergeCell ref="D5:O5"/>
    <mergeCell ref="E6:F6"/>
    <mergeCell ref="K6:L6"/>
    <mergeCell ref="A15:M15"/>
    <mergeCell ref="A5:A7"/>
    <mergeCell ref="A10:A12"/>
    <mergeCell ref="B5:B7"/>
    <mergeCell ref="C5:C7"/>
  </mergeCells>
  <printOptions horizontalCentered="1" verticalCentered="1"/>
  <pageMargins left="0" right="0" top="0" bottom="0" header="0" footer="0"/>
  <pageSetup horizontalDpi="600" verticalDpi="600" orientation="landscape" paperSize="9" scale="85"/>
</worksheet>
</file>

<file path=xl/worksheets/sheet39.xml><?xml version="1.0" encoding="utf-8"?>
<worksheet xmlns="http://schemas.openxmlformats.org/spreadsheetml/2006/main" xmlns:r="http://schemas.openxmlformats.org/officeDocument/2006/relationships">
  <dimension ref="A1:Q16"/>
  <sheetViews>
    <sheetView showGridLines="0" showZeros="0" zoomScalePageLayoutView="0" workbookViewId="0" topLeftCell="A1">
      <selection activeCell="A16" sqref="A16"/>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1.33203125" style="0" customWidth="1"/>
    <col min="13" max="13" width="9.16015625" style="0" customWidth="1"/>
    <col min="14" max="14" width="13.16015625" style="0" customWidth="1"/>
    <col min="15" max="15" width="12" style="0" customWidth="1"/>
  </cols>
  <sheetData>
    <row r="1" spans="1:15" ht="32.25" customHeight="1">
      <c r="A1" s="275" t="s">
        <v>199</v>
      </c>
      <c r="B1" s="275"/>
      <c r="C1" s="275"/>
      <c r="D1" s="275"/>
      <c r="E1" s="275"/>
      <c r="F1" s="275"/>
      <c r="G1" s="275"/>
      <c r="H1" s="275"/>
      <c r="I1" s="275"/>
      <c r="J1" s="275"/>
      <c r="K1" s="275"/>
      <c r="L1" s="275"/>
      <c r="M1" s="275"/>
      <c r="N1" s="275"/>
      <c r="O1" s="275"/>
    </row>
    <row r="2" spans="1:17" ht="14.25" customHeight="1">
      <c r="A2" s="71"/>
      <c r="B2" s="71"/>
      <c r="C2" s="71"/>
      <c r="D2" s="71"/>
      <c r="E2" s="71"/>
      <c r="F2" s="71"/>
      <c r="G2" s="71"/>
      <c r="H2" s="71"/>
      <c r="I2" s="71"/>
      <c r="J2" s="71"/>
      <c r="K2" s="71"/>
      <c r="Q2" s="83" t="s">
        <v>200</v>
      </c>
    </row>
    <row r="3" spans="1:17" ht="15.75" customHeight="1">
      <c r="A3" s="276" t="s">
        <v>132</v>
      </c>
      <c r="B3" s="276"/>
      <c r="C3" s="277"/>
      <c r="Q3" s="84" t="s">
        <v>26</v>
      </c>
    </row>
    <row r="4" spans="1:17" s="17" customFormat="1" ht="26.25" customHeight="1">
      <c r="A4" s="286" t="s">
        <v>63</v>
      </c>
      <c r="B4" s="286" t="s">
        <v>201</v>
      </c>
      <c r="C4" s="286" t="s">
        <v>202</v>
      </c>
      <c r="D4" s="286" t="s">
        <v>203</v>
      </c>
      <c r="E4" s="286" t="s">
        <v>204</v>
      </c>
      <c r="F4" s="285" t="s">
        <v>111</v>
      </c>
      <c r="G4" s="285"/>
      <c r="H4" s="285"/>
      <c r="I4" s="285"/>
      <c r="J4" s="285"/>
      <c r="K4" s="285"/>
      <c r="L4" s="285"/>
      <c r="M4" s="285"/>
      <c r="N4" s="285"/>
      <c r="O4" s="285"/>
      <c r="P4" s="81"/>
      <c r="Q4" s="81"/>
    </row>
    <row r="5" spans="1:17" s="17" customFormat="1" ht="40.5" customHeight="1">
      <c r="A5" s="287"/>
      <c r="B5" s="287"/>
      <c r="C5" s="287"/>
      <c r="D5" s="287"/>
      <c r="E5" s="287"/>
      <c r="F5" s="289" t="s">
        <v>66</v>
      </c>
      <c r="G5" s="243" t="s">
        <v>31</v>
      </c>
      <c r="H5" s="243"/>
      <c r="I5" s="243" t="s">
        <v>35</v>
      </c>
      <c r="J5" s="243" t="s">
        <v>37</v>
      </c>
      <c r="K5" s="243" t="s">
        <v>39</v>
      </c>
      <c r="L5" s="243" t="s">
        <v>41</v>
      </c>
      <c r="M5" s="243" t="s">
        <v>43</v>
      </c>
      <c r="N5" s="243"/>
      <c r="O5" s="243" t="s">
        <v>46</v>
      </c>
      <c r="P5" s="243" t="s">
        <v>48</v>
      </c>
      <c r="Q5" s="243" t="s">
        <v>50</v>
      </c>
    </row>
    <row r="6" spans="1:17" s="17" customFormat="1" ht="48" customHeight="1">
      <c r="A6" s="288"/>
      <c r="B6" s="288"/>
      <c r="C6" s="288"/>
      <c r="D6" s="288"/>
      <c r="E6" s="288">
        <f>SUM(E7:E15)</f>
        <v>0</v>
      </c>
      <c r="F6" s="290"/>
      <c r="G6" s="27" t="s">
        <v>69</v>
      </c>
      <c r="H6" s="27" t="s">
        <v>33</v>
      </c>
      <c r="I6" s="243"/>
      <c r="J6" s="243"/>
      <c r="K6" s="243"/>
      <c r="L6" s="243"/>
      <c r="M6" s="27" t="s">
        <v>69</v>
      </c>
      <c r="N6" s="82" t="s">
        <v>33</v>
      </c>
      <c r="O6" s="243"/>
      <c r="P6" s="243"/>
      <c r="Q6" s="243"/>
    </row>
    <row r="7" spans="1:17" s="17" customFormat="1" ht="30" customHeight="1">
      <c r="A7" s="72" t="s">
        <v>66</v>
      </c>
      <c r="B7" s="73"/>
      <c r="C7" s="74"/>
      <c r="D7" s="74" t="s">
        <v>190</v>
      </c>
      <c r="E7" s="75">
        <f>SUM(E8:E16)</f>
        <v>0</v>
      </c>
      <c r="F7" s="76"/>
      <c r="G7" s="77"/>
      <c r="H7" s="78"/>
      <c r="I7" s="78"/>
      <c r="J7" s="78"/>
      <c r="K7" s="78"/>
      <c r="L7" s="78"/>
      <c r="M7" s="81"/>
      <c r="N7" s="81"/>
      <c r="O7" s="81"/>
      <c r="P7" s="81"/>
      <c r="Q7" s="81"/>
    </row>
    <row r="8" spans="1:17" s="17" customFormat="1" ht="21.75" customHeight="1">
      <c r="A8" s="74"/>
      <c r="B8" s="73"/>
      <c r="C8" s="74"/>
      <c r="D8" s="74"/>
      <c r="E8" s="75"/>
      <c r="F8" s="76"/>
      <c r="G8" s="77"/>
      <c r="H8" s="78"/>
      <c r="I8" s="78"/>
      <c r="J8" s="78"/>
      <c r="K8" s="78"/>
      <c r="L8" s="78"/>
      <c r="M8" s="81"/>
      <c r="N8" s="81"/>
      <c r="O8" s="81"/>
      <c r="P8" s="81"/>
      <c r="Q8" s="81"/>
    </row>
    <row r="9" spans="1:17" s="17" customFormat="1" ht="21.75" customHeight="1">
      <c r="A9" s="74"/>
      <c r="B9" s="73"/>
      <c r="C9" s="74"/>
      <c r="D9" s="74"/>
      <c r="E9" s="75"/>
      <c r="F9" s="76"/>
      <c r="G9" s="77"/>
      <c r="H9" s="78"/>
      <c r="I9" s="78"/>
      <c r="J9" s="78"/>
      <c r="K9" s="78"/>
      <c r="L9" s="78"/>
      <c r="M9" s="81"/>
      <c r="N9" s="81"/>
      <c r="O9" s="81"/>
      <c r="P9" s="81"/>
      <c r="Q9" s="81"/>
    </row>
    <row r="10" spans="1:17" s="17" customFormat="1" ht="21.75" customHeight="1">
      <c r="A10" s="74"/>
      <c r="B10" s="73"/>
      <c r="C10" s="74"/>
      <c r="D10" s="74"/>
      <c r="E10" s="75"/>
      <c r="F10" s="76"/>
      <c r="G10" s="77"/>
      <c r="H10" s="78"/>
      <c r="I10" s="78"/>
      <c r="J10" s="78"/>
      <c r="K10" s="78"/>
      <c r="L10" s="78"/>
      <c r="M10" s="81"/>
      <c r="N10" s="81"/>
      <c r="O10" s="81"/>
      <c r="P10" s="81"/>
      <c r="Q10" s="81"/>
    </row>
    <row r="11" spans="1:17" s="17" customFormat="1" ht="21.75" customHeight="1">
      <c r="A11" s="74"/>
      <c r="B11" s="73"/>
      <c r="C11" s="74"/>
      <c r="D11" s="74"/>
      <c r="E11" s="75"/>
      <c r="F11" s="76"/>
      <c r="G11" s="77"/>
      <c r="H11" s="78"/>
      <c r="I11" s="78"/>
      <c r="J11" s="78"/>
      <c r="K11" s="78"/>
      <c r="L11" s="78"/>
      <c r="M11" s="81"/>
      <c r="N11" s="81"/>
      <c r="O11" s="81"/>
      <c r="P11" s="81"/>
      <c r="Q11" s="81"/>
    </row>
    <row r="12" spans="1:17" s="17" customFormat="1" ht="21.75" customHeight="1">
      <c r="A12" s="74"/>
      <c r="B12" s="73"/>
      <c r="C12" s="74"/>
      <c r="D12" s="74"/>
      <c r="E12" s="75"/>
      <c r="F12" s="76"/>
      <c r="G12" s="77"/>
      <c r="H12" s="78"/>
      <c r="I12" s="78"/>
      <c r="J12" s="78"/>
      <c r="K12" s="78"/>
      <c r="L12" s="78"/>
      <c r="M12" s="81"/>
      <c r="N12" s="81"/>
      <c r="O12" s="81"/>
      <c r="P12" s="81"/>
      <c r="Q12" s="81"/>
    </row>
    <row r="13" spans="1:17" s="17" customFormat="1" ht="21.75" customHeight="1">
      <c r="A13" s="74"/>
      <c r="B13" s="73"/>
      <c r="C13" s="74"/>
      <c r="D13" s="74"/>
      <c r="E13" s="75"/>
      <c r="F13" s="76"/>
      <c r="G13" s="77"/>
      <c r="H13" s="78"/>
      <c r="I13" s="78"/>
      <c r="J13" s="78"/>
      <c r="K13" s="78"/>
      <c r="L13" s="78"/>
      <c r="M13" s="81"/>
      <c r="N13" s="81"/>
      <c r="O13" s="81"/>
      <c r="P13" s="81"/>
      <c r="Q13" s="81"/>
    </row>
    <row r="14" spans="1:17" s="17" customFormat="1" ht="21.75" customHeight="1">
      <c r="A14" s="74"/>
      <c r="B14" s="73"/>
      <c r="C14" s="74"/>
      <c r="D14" s="74"/>
      <c r="E14" s="75"/>
      <c r="F14" s="76"/>
      <c r="G14" s="77"/>
      <c r="H14" s="78"/>
      <c r="I14" s="78"/>
      <c r="J14" s="78"/>
      <c r="K14" s="78"/>
      <c r="L14" s="78"/>
      <c r="M14" s="81"/>
      <c r="N14" s="81"/>
      <c r="O14" s="81"/>
      <c r="P14" s="81"/>
      <c r="Q14" s="81"/>
    </row>
    <row r="15" spans="1:17" ht="21.75" customHeight="1">
      <c r="A15" s="41"/>
      <c r="B15" s="79"/>
      <c r="C15" s="41"/>
      <c r="D15" s="41" t="s">
        <v>190</v>
      </c>
      <c r="E15" s="75">
        <f>SUM(E16:E20)</f>
        <v>0</v>
      </c>
      <c r="F15" s="76"/>
      <c r="G15" s="77"/>
      <c r="H15" s="80"/>
      <c r="I15" s="80"/>
      <c r="J15" s="80"/>
      <c r="K15" s="80"/>
      <c r="L15" s="80"/>
      <c r="M15" s="80"/>
      <c r="N15" s="80"/>
      <c r="O15" s="80"/>
      <c r="P15" s="80"/>
      <c r="Q15" s="80"/>
    </row>
    <row r="16" ht="30.75" customHeight="1">
      <c r="A16" t="s">
        <v>183</v>
      </c>
    </row>
  </sheetData>
  <sheetProtection/>
  <mergeCells count="18">
    <mergeCell ref="P5:P6"/>
    <mergeCell ref="Q5:Q6"/>
    <mergeCell ref="F5:F6"/>
    <mergeCell ref="I5:I6"/>
    <mergeCell ref="J5:J6"/>
    <mergeCell ref="K5:K6"/>
    <mergeCell ref="L5:L6"/>
    <mergeCell ref="O5:O6"/>
    <mergeCell ref="A1:O1"/>
    <mergeCell ref="A3:C3"/>
    <mergeCell ref="F4:O4"/>
    <mergeCell ref="G5:H5"/>
    <mergeCell ref="M5:N5"/>
    <mergeCell ref="A4:A6"/>
    <mergeCell ref="B4:B6"/>
    <mergeCell ref="C4:C6"/>
    <mergeCell ref="D4:D6"/>
    <mergeCell ref="E4:E6"/>
  </mergeCells>
  <printOptions horizontalCentered="1" verticalCentered="1"/>
  <pageMargins left="0" right="0" top="0" bottom="0"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2:L15"/>
  <sheetViews>
    <sheetView showGridLines="0" showZeros="0" zoomScalePageLayoutView="0" workbookViewId="0" topLeftCell="A1">
      <selection activeCell="A7" sqref="A7"/>
    </sheetView>
  </sheetViews>
  <sheetFormatPr defaultColWidth="9.16015625" defaultRowHeight="12.75" customHeight="1"/>
  <cols>
    <col min="1" max="1" width="22.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275" t="s">
        <v>205</v>
      </c>
      <c r="B2" s="275"/>
      <c r="C2" s="275"/>
      <c r="D2" s="275"/>
      <c r="E2" s="275"/>
      <c r="F2" s="275"/>
      <c r="G2" s="275"/>
      <c r="H2" s="275"/>
      <c r="I2" s="275"/>
      <c r="J2" s="275"/>
      <c r="K2" s="275"/>
      <c r="L2" s="275"/>
    </row>
    <row r="3" spans="1:12" ht="39" customHeight="1">
      <c r="A3" s="68"/>
      <c r="B3" s="68"/>
      <c r="C3" s="68"/>
      <c r="D3" s="68"/>
      <c r="E3" s="68"/>
      <c r="F3" s="68"/>
      <c r="G3" s="68"/>
      <c r="H3" s="68"/>
      <c r="I3" s="68"/>
      <c r="J3" s="68"/>
      <c r="K3" s="68"/>
      <c r="L3" s="52" t="s">
        <v>206</v>
      </c>
    </row>
    <row r="4" spans="1:12" ht="24" customHeight="1">
      <c r="A4" s="1"/>
      <c r="B4" s="1"/>
      <c r="C4" s="1"/>
      <c r="D4" s="1"/>
      <c r="E4" s="1"/>
      <c r="F4" s="1"/>
      <c r="G4" s="1"/>
      <c r="H4" s="1"/>
      <c r="I4" s="1"/>
      <c r="J4" s="1"/>
      <c r="K4" s="1"/>
      <c r="L4" s="54" t="s">
        <v>26</v>
      </c>
    </row>
    <row r="5" spans="1:12" ht="26.25" customHeight="1">
      <c r="A5" s="294" t="s">
        <v>63</v>
      </c>
      <c r="B5" s="296" t="s">
        <v>207</v>
      </c>
      <c r="C5" s="294" t="s">
        <v>208</v>
      </c>
      <c r="D5" s="294" t="s">
        <v>209</v>
      </c>
      <c r="E5" s="294" t="s">
        <v>210</v>
      </c>
      <c r="F5" s="294" t="s">
        <v>211</v>
      </c>
      <c r="G5" s="294" t="s">
        <v>212</v>
      </c>
      <c r="H5" s="298" t="s">
        <v>213</v>
      </c>
      <c r="I5" s="291" t="s">
        <v>111</v>
      </c>
      <c r="J5" s="292"/>
      <c r="K5" s="292"/>
      <c r="L5" s="293"/>
    </row>
    <row r="6" spans="1:12" ht="94.5" customHeight="1">
      <c r="A6" s="295"/>
      <c r="B6" s="297"/>
      <c r="C6" s="295"/>
      <c r="D6" s="295"/>
      <c r="E6" s="295"/>
      <c r="F6" s="295"/>
      <c r="G6" s="295"/>
      <c r="H6" s="299"/>
      <c r="I6" s="70" t="s">
        <v>214</v>
      </c>
      <c r="J6" s="70" t="s">
        <v>215</v>
      </c>
      <c r="K6" s="70" t="s">
        <v>216</v>
      </c>
      <c r="L6" s="70" t="s">
        <v>217</v>
      </c>
    </row>
    <row r="7" spans="1:12" ht="46.5" customHeight="1">
      <c r="A7" s="69"/>
      <c r="B7" s="69"/>
      <c r="C7" s="69"/>
      <c r="D7" s="69"/>
      <c r="E7" s="69"/>
      <c r="F7" s="69"/>
      <c r="G7" s="69"/>
      <c r="H7" s="69"/>
      <c r="I7" s="69"/>
      <c r="J7" s="69"/>
      <c r="K7" s="69"/>
      <c r="L7" s="69"/>
    </row>
    <row r="8" spans="1:12" ht="46.5" customHeight="1">
      <c r="A8" s="69"/>
      <c r="B8" s="69"/>
      <c r="C8" s="69"/>
      <c r="D8" s="69"/>
      <c r="E8" s="69"/>
      <c r="F8" s="69"/>
      <c r="G8" s="69"/>
      <c r="H8" s="69"/>
      <c r="I8" s="69"/>
      <c r="J8" s="69"/>
      <c r="K8" s="69"/>
      <c r="L8" s="69"/>
    </row>
    <row r="9" spans="1:12" ht="46.5" customHeight="1">
      <c r="A9" s="69"/>
      <c r="B9" s="69"/>
      <c r="C9" s="69"/>
      <c r="D9" s="69"/>
      <c r="E9" s="69"/>
      <c r="F9" s="69"/>
      <c r="G9" s="69"/>
      <c r="H9" s="69"/>
      <c r="I9" s="69"/>
      <c r="J9" s="69"/>
      <c r="K9" s="69"/>
      <c r="L9" s="69"/>
    </row>
    <row r="10" spans="1:12" ht="46.5" customHeight="1">
      <c r="A10" s="69"/>
      <c r="B10" s="69"/>
      <c r="C10" s="69"/>
      <c r="D10" s="69"/>
      <c r="E10" s="69"/>
      <c r="F10" s="69"/>
      <c r="G10" s="69"/>
      <c r="H10" s="69"/>
      <c r="I10" s="69"/>
      <c r="J10" s="69"/>
      <c r="K10" s="69"/>
      <c r="L10" s="69"/>
    </row>
    <row r="11" spans="1:12" ht="46.5" customHeight="1">
      <c r="A11" s="69"/>
      <c r="B11" s="69"/>
      <c r="C11" s="69"/>
      <c r="D11" s="69"/>
      <c r="E11" s="69"/>
      <c r="F11" s="69"/>
      <c r="G11" s="69"/>
      <c r="H11" s="69"/>
      <c r="I11" s="69"/>
      <c r="J11" s="69"/>
      <c r="K11" s="69"/>
      <c r="L11" s="69"/>
    </row>
    <row r="12" spans="1:12" ht="46.5" customHeight="1">
      <c r="A12" s="69"/>
      <c r="B12" s="69"/>
      <c r="C12" s="69"/>
      <c r="D12" s="69"/>
      <c r="E12" s="69"/>
      <c r="F12" s="69"/>
      <c r="G12" s="69"/>
      <c r="H12" s="69"/>
      <c r="I12" s="69"/>
      <c r="J12" s="69"/>
      <c r="K12" s="69"/>
      <c r="L12" s="69"/>
    </row>
    <row r="13" spans="1:12" ht="46.5" customHeight="1">
      <c r="A13" s="69"/>
      <c r="B13" s="69"/>
      <c r="C13" s="69"/>
      <c r="D13" s="69"/>
      <c r="E13" s="69"/>
      <c r="F13" s="69"/>
      <c r="G13" s="69"/>
      <c r="H13" s="69"/>
      <c r="I13" s="69"/>
      <c r="J13" s="69"/>
      <c r="K13" s="69"/>
      <c r="L13" s="69"/>
    </row>
    <row r="15" ht="12.75" customHeight="1">
      <c r="A15" t="s">
        <v>183</v>
      </c>
    </row>
  </sheetData>
  <sheetProtection/>
  <mergeCells count="10">
    <mergeCell ref="A2:L2"/>
    <mergeCell ref="I5:L5"/>
    <mergeCell ref="A5:A6"/>
    <mergeCell ref="B5:B6"/>
    <mergeCell ref="C5:C6"/>
    <mergeCell ref="D5:D6"/>
    <mergeCell ref="E5:E6"/>
    <mergeCell ref="F5:F6"/>
    <mergeCell ref="G5:G6"/>
    <mergeCell ref="H5:H6"/>
  </mergeCells>
  <printOptions horizontalCentered="1" verticalCentered="1"/>
  <pageMargins left="0" right="0" top="0" bottom="0" header="0" footer="0"/>
  <pageSetup horizontalDpi="600" verticalDpi="600" orientation="landscape" paperSize="9" scale="85"/>
</worksheet>
</file>

<file path=xl/worksheets/sheet41.xml><?xml version="1.0" encoding="utf-8"?>
<worksheet xmlns="http://schemas.openxmlformats.org/spreadsheetml/2006/main" xmlns:r="http://schemas.openxmlformats.org/officeDocument/2006/relationships">
  <dimension ref="A1:P11"/>
  <sheetViews>
    <sheetView showGridLines="0" showZeros="0" zoomScalePageLayoutView="0" workbookViewId="0" topLeftCell="A1">
      <selection activeCell="B6" sqref="B6:C11"/>
    </sheetView>
  </sheetViews>
  <sheetFormatPr defaultColWidth="9.16015625" defaultRowHeight="12.75" customHeight="1"/>
  <cols>
    <col min="1" max="1" width="62" style="0" customWidth="1"/>
    <col min="2" max="3" width="35.5" style="0" customWidth="1"/>
  </cols>
  <sheetData>
    <row r="1" spans="1:3" ht="35.25" customHeight="1">
      <c r="A1" s="264" t="s">
        <v>218</v>
      </c>
      <c r="B1" s="264"/>
      <c r="C1" s="264"/>
    </row>
    <row r="2" spans="1:3" ht="21" customHeight="1">
      <c r="A2" s="51"/>
      <c r="B2" s="51"/>
      <c r="C2" s="52" t="s">
        <v>219</v>
      </c>
    </row>
    <row r="3" spans="1:3" ht="24.75" customHeight="1">
      <c r="A3" s="53" t="s">
        <v>220</v>
      </c>
      <c r="B3" s="53"/>
      <c r="C3" s="54" t="s">
        <v>26</v>
      </c>
    </row>
    <row r="4" spans="1:16" s="49" customFormat="1" ht="30" customHeight="1">
      <c r="A4" s="244" t="s">
        <v>221</v>
      </c>
      <c r="B4" s="55" t="s">
        <v>222</v>
      </c>
      <c r="C4" s="56"/>
      <c r="F4" s="57"/>
      <c r="P4" s="57"/>
    </row>
    <row r="5" spans="1:16" s="49" customFormat="1" ht="43.5" customHeight="1">
      <c r="A5" s="244"/>
      <c r="B5" s="58" t="s">
        <v>223</v>
      </c>
      <c r="C5" s="59" t="s">
        <v>224</v>
      </c>
      <c r="E5" s="60">
        <v>3.6</v>
      </c>
      <c r="F5" s="61">
        <v>0</v>
      </c>
      <c r="G5" s="61">
        <v>0.6</v>
      </c>
      <c r="H5" s="60">
        <v>3</v>
      </c>
      <c r="I5" s="61">
        <v>0</v>
      </c>
      <c r="J5" s="60">
        <v>3</v>
      </c>
      <c r="K5" s="60">
        <v>9.4</v>
      </c>
      <c r="L5" s="61">
        <v>0</v>
      </c>
      <c r="M5" s="61">
        <v>0.7</v>
      </c>
      <c r="N5" s="60">
        <v>8.7</v>
      </c>
      <c r="O5" s="61">
        <v>0</v>
      </c>
      <c r="P5" s="60">
        <v>8.7</v>
      </c>
    </row>
    <row r="6" spans="1:16" s="49" customFormat="1" ht="34.5" customHeight="1">
      <c r="A6" s="62" t="s">
        <v>225</v>
      </c>
      <c r="B6" s="63">
        <v>4.9</v>
      </c>
      <c r="C6" s="63">
        <v>5.2</v>
      </c>
      <c r="E6" s="57"/>
      <c r="G6" s="57"/>
      <c r="I6" s="57"/>
      <c r="J6" s="57"/>
      <c r="K6" s="57"/>
      <c r="L6" s="57"/>
      <c r="M6" s="57"/>
      <c r="N6" s="57"/>
      <c r="O6" s="57"/>
      <c r="P6" s="57"/>
    </row>
    <row r="7" spans="1:16" s="50" customFormat="1" ht="34.5" customHeight="1">
      <c r="A7" s="64" t="s">
        <v>226</v>
      </c>
      <c r="B7" s="65"/>
      <c r="C7" s="65"/>
      <c r="D7" s="66"/>
      <c r="E7" s="66"/>
      <c r="F7" s="66"/>
      <c r="G7" s="66"/>
      <c r="H7" s="66"/>
      <c r="I7" s="66"/>
      <c r="J7" s="66"/>
      <c r="K7" s="66"/>
      <c r="L7" s="66"/>
      <c r="M7" s="66"/>
      <c r="O7" s="66"/>
      <c r="P7" s="66"/>
    </row>
    <row r="8" spans="1:16" s="50" customFormat="1" ht="34.5" customHeight="1">
      <c r="A8" s="67" t="s">
        <v>227</v>
      </c>
      <c r="B8" s="63">
        <v>1.1</v>
      </c>
      <c r="C8" s="63">
        <v>1.2</v>
      </c>
      <c r="D8" s="66"/>
      <c r="E8" s="66"/>
      <c r="G8" s="66"/>
      <c r="H8" s="66"/>
      <c r="I8" s="66"/>
      <c r="J8" s="66"/>
      <c r="K8" s="66"/>
      <c r="L8" s="66"/>
      <c r="M8" s="66"/>
      <c r="O8" s="66"/>
      <c r="P8" s="66"/>
    </row>
    <row r="9" spans="1:16" s="50" customFormat="1" ht="34.5" customHeight="1">
      <c r="A9" s="67" t="s">
        <v>228</v>
      </c>
      <c r="B9" s="63">
        <v>3.8</v>
      </c>
      <c r="C9" s="63">
        <v>4</v>
      </c>
      <c r="D9" s="66"/>
      <c r="E9" s="66"/>
      <c r="H9" s="66"/>
      <c r="I9" s="66"/>
      <c r="L9" s="66"/>
      <c r="N9" s="66"/>
      <c r="P9" s="66"/>
    </row>
    <row r="10" spans="1:9" s="50" customFormat="1" ht="34.5" customHeight="1">
      <c r="A10" s="67" t="s">
        <v>229</v>
      </c>
      <c r="B10" s="63"/>
      <c r="C10" s="63"/>
      <c r="D10" s="66"/>
      <c r="E10" s="66"/>
      <c r="F10" s="66"/>
      <c r="G10" s="66"/>
      <c r="H10" s="66"/>
      <c r="I10" s="66"/>
    </row>
    <row r="11" spans="1:8" s="50" customFormat="1" ht="34.5" customHeight="1">
      <c r="A11" s="67" t="s">
        <v>230</v>
      </c>
      <c r="B11" s="65">
        <v>3.8</v>
      </c>
      <c r="C11" s="65">
        <v>4</v>
      </c>
      <c r="D11" s="66"/>
      <c r="E11" s="66"/>
      <c r="F11" s="66"/>
      <c r="G11" s="66"/>
      <c r="H11" s="66"/>
    </row>
  </sheetData>
  <sheetProtection/>
  <mergeCells count="2">
    <mergeCell ref="A1:C1"/>
    <mergeCell ref="A4:A5"/>
  </mergeCells>
  <printOptions horizontalCentered="1"/>
  <pageMargins left="0.75" right="0.75" top="0.98" bottom="0.98" header="0.51" footer="0.51"/>
  <pageSetup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GK23"/>
  <sheetViews>
    <sheetView showGridLines="0" showZeros="0" zoomScalePageLayoutView="0" workbookViewId="0" topLeftCell="A1">
      <selection activeCell="A16" sqref="A16:F22"/>
    </sheetView>
  </sheetViews>
  <sheetFormatPr defaultColWidth="6.83203125" defaultRowHeight="19.5" customHeight="1"/>
  <cols>
    <col min="1" max="1" width="42.83203125" style="18" customWidth="1"/>
    <col min="2" max="2" width="7.66015625" style="19" customWidth="1"/>
    <col min="3" max="3" width="7.16015625" style="19" customWidth="1"/>
    <col min="4" max="4" width="8" style="19" customWidth="1"/>
    <col min="5" max="5" width="31.5" style="19" customWidth="1"/>
    <col min="6" max="6" width="18.16015625" style="19" customWidth="1"/>
    <col min="7" max="7" width="9" style="20" bestFit="1" customWidth="1"/>
    <col min="8" max="193" width="6.83203125" style="20" customWidth="1"/>
    <col min="194" max="194" width="6.83203125" style="0" customWidth="1"/>
  </cols>
  <sheetData>
    <row r="1" spans="1:6" s="14" customFormat="1" ht="36.75" customHeight="1">
      <c r="A1" s="300" t="s">
        <v>231</v>
      </c>
      <c r="B1" s="300"/>
      <c r="C1" s="300"/>
      <c r="D1" s="300"/>
      <c r="E1" s="300"/>
      <c r="F1" s="300"/>
    </row>
    <row r="2" spans="1:6" s="14" customFormat="1" ht="24" customHeight="1">
      <c r="A2" s="21"/>
      <c r="B2" s="21"/>
      <c r="C2" s="21"/>
      <c r="D2" s="21"/>
      <c r="E2" s="21"/>
      <c r="F2" s="22" t="s">
        <v>232</v>
      </c>
    </row>
    <row r="3" spans="1:6" s="14" customFormat="1" ht="15" customHeight="1">
      <c r="A3" s="276" t="s">
        <v>233</v>
      </c>
      <c r="B3" s="276"/>
      <c r="C3" s="277"/>
      <c r="D3" s="25"/>
      <c r="E3" s="25"/>
      <c r="F3" s="26" t="s">
        <v>26</v>
      </c>
    </row>
    <row r="4" spans="1:6" s="15" customFormat="1" ht="24" customHeight="1">
      <c r="A4" s="301" t="s">
        <v>63</v>
      </c>
      <c r="B4" s="243" t="s">
        <v>234</v>
      </c>
      <c r="C4" s="243"/>
      <c r="D4" s="243"/>
      <c r="E4" s="243" t="s">
        <v>80</v>
      </c>
      <c r="F4" s="302" t="s">
        <v>223</v>
      </c>
    </row>
    <row r="5" spans="1:6" s="15" customFormat="1" ht="24.75" customHeight="1">
      <c r="A5" s="301"/>
      <c r="B5" s="243"/>
      <c r="C5" s="243"/>
      <c r="D5" s="243"/>
      <c r="E5" s="243"/>
      <c r="F5" s="302"/>
    </row>
    <row r="6" spans="1:6" s="16" customFormat="1" ht="38.25" customHeight="1">
      <c r="A6" s="301"/>
      <c r="B6" s="28" t="s">
        <v>81</v>
      </c>
      <c r="C6" s="28" t="s">
        <v>82</v>
      </c>
      <c r="D6" s="28" t="s">
        <v>83</v>
      </c>
      <c r="E6" s="243"/>
      <c r="F6" s="302"/>
    </row>
    <row r="7" spans="1:193" s="17" customFormat="1" ht="15" customHeight="1">
      <c r="A7" s="29"/>
      <c r="B7" s="30"/>
      <c r="C7" s="30"/>
      <c r="D7" s="30"/>
      <c r="E7" s="31" t="s">
        <v>66</v>
      </c>
      <c r="F7" s="32"/>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row>
    <row r="8" spans="1:193" s="17" customFormat="1" ht="15" customHeight="1">
      <c r="A8" s="29" t="s">
        <v>76</v>
      </c>
      <c r="B8" s="34"/>
      <c r="C8" s="34"/>
      <c r="D8" s="34"/>
      <c r="E8" s="35" t="s">
        <v>69</v>
      </c>
      <c r="F8" s="36">
        <f>F9+F12</f>
        <v>93.97</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row>
    <row r="9" spans="1:6" ht="15" customHeight="1">
      <c r="A9" s="37"/>
      <c r="B9" s="38" t="s">
        <v>85</v>
      </c>
      <c r="C9" s="38"/>
      <c r="D9" s="38"/>
      <c r="E9" s="39" t="s">
        <v>32</v>
      </c>
      <c r="F9" s="40">
        <v>3.87</v>
      </c>
    </row>
    <row r="10" spans="1:6" ht="15" customHeight="1">
      <c r="A10" s="41"/>
      <c r="B10" s="38"/>
      <c r="C10" s="38" t="s">
        <v>86</v>
      </c>
      <c r="D10" s="38"/>
      <c r="E10" s="39" t="s">
        <v>34</v>
      </c>
      <c r="F10" s="40">
        <v>3.87</v>
      </c>
    </row>
    <row r="11" spans="1:6" ht="15" customHeight="1">
      <c r="A11" s="41"/>
      <c r="B11" s="38" t="s">
        <v>235</v>
      </c>
      <c r="C11" s="38" t="s">
        <v>88</v>
      </c>
      <c r="D11" s="38" t="s">
        <v>89</v>
      </c>
      <c r="E11" s="39" t="s">
        <v>36</v>
      </c>
      <c r="F11" s="40">
        <v>3.87</v>
      </c>
    </row>
    <row r="12" spans="1:6" ht="15" customHeight="1">
      <c r="A12" s="41"/>
      <c r="B12" s="38" t="s">
        <v>95</v>
      </c>
      <c r="C12" s="38"/>
      <c r="D12" s="38"/>
      <c r="E12" s="39" t="s">
        <v>47</v>
      </c>
      <c r="F12" s="40">
        <v>90.1</v>
      </c>
    </row>
    <row r="13" spans="1:6" ht="15" customHeight="1">
      <c r="A13" s="41"/>
      <c r="B13" s="38"/>
      <c r="C13" s="38" t="s">
        <v>89</v>
      </c>
      <c r="D13" s="38"/>
      <c r="E13" s="39" t="s">
        <v>49</v>
      </c>
      <c r="F13" s="40">
        <v>90.1</v>
      </c>
    </row>
    <row r="14" spans="1:6" ht="15" customHeight="1">
      <c r="A14" s="41"/>
      <c r="B14" s="38" t="s">
        <v>236</v>
      </c>
      <c r="C14" s="38" t="s">
        <v>96</v>
      </c>
      <c r="D14" s="38" t="s">
        <v>89</v>
      </c>
      <c r="E14" s="39" t="s">
        <v>51</v>
      </c>
      <c r="F14" s="40">
        <v>90.1</v>
      </c>
    </row>
    <row r="15" spans="1:193" s="17" customFormat="1" ht="19.5" customHeight="1">
      <c r="A15" s="41"/>
      <c r="B15" s="42"/>
      <c r="C15" s="43"/>
      <c r="D15" s="42"/>
      <c r="E15" s="44"/>
      <c r="F15" s="45"/>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row>
    <row r="16" spans="1:6" ht="19.5" customHeight="1">
      <c r="A16" s="41"/>
      <c r="B16" s="42"/>
      <c r="C16" s="43"/>
      <c r="D16" s="43"/>
      <c r="E16" s="44"/>
      <c r="F16" s="45"/>
    </row>
    <row r="17" spans="1:193" s="17" customFormat="1" ht="19.5" customHeight="1">
      <c r="A17" s="29"/>
      <c r="B17" s="46"/>
      <c r="C17" s="46"/>
      <c r="D17" s="46"/>
      <c r="E17" s="47"/>
      <c r="F17" s="48"/>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row>
    <row r="18" spans="1:6" ht="19.5" customHeight="1">
      <c r="A18" s="41"/>
      <c r="B18" s="42"/>
      <c r="C18" s="42"/>
      <c r="D18" s="42"/>
      <c r="E18" s="44"/>
      <c r="F18" s="45"/>
    </row>
    <row r="19" spans="1:6" ht="19.5" customHeight="1">
      <c r="A19" s="41"/>
      <c r="B19" s="42"/>
      <c r="C19" s="43"/>
      <c r="D19" s="42"/>
      <c r="E19" s="44"/>
      <c r="F19" s="45"/>
    </row>
    <row r="20" spans="1:6" ht="19.5" customHeight="1">
      <c r="A20" s="41"/>
      <c r="B20" s="42"/>
      <c r="C20" s="43"/>
      <c r="D20" s="43"/>
      <c r="E20" s="44"/>
      <c r="F20" s="45"/>
    </row>
    <row r="21" spans="1:6" ht="19.5" customHeight="1">
      <c r="A21" s="41"/>
      <c r="B21" s="42"/>
      <c r="C21" s="42"/>
      <c r="D21" s="42"/>
      <c r="E21" s="44"/>
      <c r="F21" s="45"/>
    </row>
    <row r="22" spans="1:6" ht="19.5" customHeight="1">
      <c r="A22" s="41"/>
      <c r="B22" s="42"/>
      <c r="C22" s="43"/>
      <c r="D22" s="42"/>
      <c r="E22" s="44"/>
      <c r="F22" s="45"/>
    </row>
    <row r="23" spans="1:6" ht="19.5" customHeight="1">
      <c r="A23" s="41"/>
      <c r="B23" s="42"/>
      <c r="C23" s="43"/>
      <c r="D23" s="43"/>
      <c r="E23" s="44"/>
      <c r="F23" s="45"/>
    </row>
  </sheetData>
  <sheetProtection/>
  <mergeCells count="6">
    <mergeCell ref="A1:F1"/>
    <mergeCell ref="A3:C3"/>
    <mergeCell ref="A4:A6"/>
    <mergeCell ref="E4:E6"/>
    <mergeCell ref="F4:F6"/>
    <mergeCell ref="B4:D5"/>
  </mergeCells>
  <printOptions horizontalCentered="1"/>
  <pageMargins left="0.3937007874015748" right="0.3937007874015748" top="0.9842519685039371" bottom="0.9842519685039371" header="0" footer="0"/>
  <pageSetup fitToHeight="100" horizontalDpi="600" verticalDpi="600" orientation="landscape" paperSize="9"/>
</worksheet>
</file>

<file path=xl/worksheets/sheet43.xml><?xml version="1.0" encoding="utf-8"?>
<worksheet xmlns="http://schemas.openxmlformats.org/spreadsheetml/2006/main" xmlns:r="http://schemas.openxmlformats.org/officeDocument/2006/relationships">
  <dimension ref="A1:K33"/>
  <sheetViews>
    <sheetView tabSelected="1" zoomScalePageLayoutView="0" workbookViewId="0" topLeftCell="A22">
      <selection activeCell="B25" sqref="B25:K25"/>
    </sheetView>
  </sheetViews>
  <sheetFormatPr defaultColWidth="9.33203125" defaultRowHeight="11.25"/>
  <cols>
    <col min="1" max="1" width="22.5" style="1" customWidth="1"/>
    <col min="2" max="6" width="20.83203125" style="1" customWidth="1"/>
    <col min="7" max="7" width="25.83203125" style="1" customWidth="1"/>
    <col min="8" max="11" width="20.83203125" style="1" customWidth="1"/>
  </cols>
  <sheetData>
    <row r="1" s="1" customFormat="1" ht="32.25" customHeight="1">
      <c r="A1" s="1" t="s">
        <v>237</v>
      </c>
    </row>
    <row r="2" spans="1:11" s="1" customFormat="1" ht="47.25" customHeight="1">
      <c r="A2" s="303" t="s">
        <v>238</v>
      </c>
      <c r="B2" s="303"/>
      <c r="C2" s="303"/>
      <c r="D2" s="303"/>
      <c r="E2" s="303"/>
      <c r="F2" s="303"/>
      <c r="G2" s="303"/>
      <c r="H2" s="303"/>
      <c r="I2" s="303"/>
      <c r="J2" s="303"/>
      <c r="K2" s="303"/>
    </row>
    <row r="3" spans="1:11" s="1" customFormat="1" ht="47.25" customHeight="1">
      <c r="A3" s="2"/>
      <c r="B3" s="2"/>
      <c r="C3" s="2"/>
      <c r="D3" s="2"/>
      <c r="E3" s="2"/>
      <c r="F3" s="2"/>
      <c r="G3" s="2"/>
      <c r="H3" s="2"/>
      <c r="I3" s="2"/>
      <c r="J3" s="2"/>
      <c r="K3" s="10" t="s">
        <v>239</v>
      </c>
    </row>
    <row r="4" spans="1:11" s="1" customFormat="1" ht="31.5" customHeight="1">
      <c r="A4" s="3" t="s">
        <v>240</v>
      </c>
      <c r="B4" s="304" t="s">
        <v>76</v>
      </c>
      <c r="C4" s="305"/>
      <c r="D4" s="3" t="s">
        <v>241</v>
      </c>
      <c r="E4" s="306" t="s">
        <v>76</v>
      </c>
      <c r="F4" s="305"/>
      <c r="G4" s="3" t="s">
        <v>242</v>
      </c>
      <c r="H4" s="4" t="s">
        <v>243</v>
      </c>
      <c r="I4" s="3"/>
      <c r="J4" s="11"/>
      <c r="K4" s="12" t="s">
        <v>26</v>
      </c>
    </row>
    <row r="5" spans="1:11" s="1" customFormat="1" ht="52.5" customHeight="1">
      <c r="A5" s="5" t="s">
        <v>188</v>
      </c>
      <c r="B5" s="5" t="s">
        <v>244</v>
      </c>
      <c r="C5" s="5" t="s">
        <v>245</v>
      </c>
      <c r="D5" s="5" t="s">
        <v>246</v>
      </c>
      <c r="E5" s="5" t="s">
        <v>247</v>
      </c>
      <c r="F5" s="5" t="s">
        <v>248</v>
      </c>
      <c r="G5" s="5" t="s">
        <v>249</v>
      </c>
      <c r="H5" s="5" t="s">
        <v>250</v>
      </c>
      <c r="I5" s="5" t="s">
        <v>251</v>
      </c>
      <c r="J5" s="5" t="s">
        <v>252</v>
      </c>
      <c r="K5" s="5" t="s">
        <v>253</v>
      </c>
    </row>
    <row r="6" spans="1:11" s="1" customFormat="1" ht="14.25">
      <c r="A6" s="6" t="s">
        <v>254</v>
      </c>
      <c r="B6" s="6">
        <v>1</v>
      </c>
      <c r="C6" s="6">
        <v>2</v>
      </c>
      <c r="D6" s="6">
        <v>3</v>
      </c>
      <c r="E6" s="6">
        <v>4</v>
      </c>
      <c r="F6" s="6">
        <v>5</v>
      </c>
      <c r="G6" s="6">
        <v>6</v>
      </c>
      <c r="H6" s="6">
        <v>7</v>
      </c>
      <c r="I6" s="6">
        <v>8</v>
      </c>
      <c r="J6" s="6">
        <v>9</v>
      </c>
      <c r="K6" s="6"/>
    </row>
    <row r="7" spans="1:11" s="1" customFormat="1" ht="55.5" customHeight="1">
      <c r="A7" s="7" t="s">
        <v>191</v>
      </c>
      <c r="B7" s="8">
        <v>12</v>
      </c>
      <c r="C7" s="8">
        <v>12</v>
      </c>
      <c r="D7" s="8">
        <v>0</v>
      </c>
      <c r="E7" s="9">
        <v>0</v>
      </c>
      <c r="F7" s="9">
        <v>0</v>
      </c>
      <c r="G7" s="9">
        <v>0</v>
      </c>
      <c r="H7" s="9">
        <v>0</v>
      </c>
      <c r="I7" s="9">
        <v>0</v>
      </c>
      <c r="J7" s="8">
        <v>0</v>
      </c>
      <c r="K7" s="13"/>
    </row>
    <row r="8" spans="1:11" s="1" customFormat="1" ht="174" customHeight="1">
      <c r="A8" s="5" t="s">
        <v>255</v>
      </c>
      <c r="B8" s="307" t="s">
        <v>192</v>
      </c>
      <c r="C8" s="308"/>
      <c r="D8" s="308"/>
      <c r="E8" s="308"/>
      <c r="F8" s="308"/>
      <c r="G8" s="308"/>
      <c r="H8" s="308"/>
      <c r="I8" s="308"/>
      <c r="J8" s="308"/>
      <c r="K8" s="309"/>
    </row>
    <row r="9" spans="1:11" s="1" customFormat="1" ht="93.75" customHeight="1">
      <c r="A9" s="5" t="s">
        <v>256</v>
      </c>
      <c r="B9" s="307" t="s">
        <v>257</v>
      </c>
      <c r="C9" s="308"/>
      <c r="D9" s="308"/>
      <c r="E9" s="308"/>
      <c r="F9" s="309"/>
      <c r="G9" s="5" t="s">
        <v>258</v>
      </c>
      <c r="H9" s="307" t="s">
        <v>192</v>
      </c>
      <c r="I9" s="308"/>
      <c r="J9" s="308"/>
      <c r="K9" s="309"/>
    </row>
    <row r="10" spans="1:11" s="1" customFormat="1" ht="93.75" customHeight="1">
      <c r="A10" s="5" t="s">
        <v>259</v>
      </c>
      <c r="B10" s="307" t="s">
        <v>260</v>
      </c>
      <c r="C10" s="308"/>
      <c r="D10" s="308"/>
      <c r="E10" s="308"/>
      <c r="F10" s="309"/>
      <c r="G10" s="5" t="s">
        <v>261</v>
      </c>
      <c r="H10" s="307" t="s">
        <v>262</v>
      </c>
      <c r="I10" s="308"/>
      <c r="J10" s="308"/>
      <c r="K10" s="309"/>
    </row>
    <row r="11" spans="1:11" s="1" customFormat="1" ht="36" customHeight="1">
      <c r="A11" s="310" t="s">
        <v>263</v>
      </c>
      <c r="B11" s="310" t="s">
        <v>264</v>
      </c>
      <c r="C11" s="5" t="s">
        <v>265</v>
      </c>
      <c r="D11" s="307" t="s">
        <v>266</v>
      </c>
      <c r="E11" s="308"/>
      <c r="F11" s="309"/>
      <c r="G11" s="310" t="s">
        <v>267</v>
      </c>
      <c r="H11" s="5" t="s">
        <v>268</v>
      </c>
      <c r="I11" s="307" t="s">
        <v>269</v>
      </c>
      <c r="J11" s="308"/>
      <c r="K11" s="309"/>
    </row>
    <row r="12" spans="1:11" s="1" customFormat="1" ht="36" customHeight="1">
      <c r="A12" s="311"/>
      <c r="B12" s="311"/>
      <c r="C12" s="5" t="s">
        <v>270</v>
      </c>
      <c r="D12" s="307"/>
      <c r="E12" s="308"/>
      <c r="F12" s="309"/>
      <c r="G12" s="311"/>
      <c r="H12" s="5" t="s">
        <v>271</v>
      </c>
      <c r="I12" s="307"/>
      <c r="J12" s="308"/>
      <c r="K12" s="309"/>
    </row>
    <row r="13" spans="1:11" s="1" customFormat="1" ht="36" customHeight="1">
      <c r="A13" s="311"/>
      <c r="B13" s="311"/>
      <c r="C13" s="5" t="s">
        <v>272</v>
      </c>
      <c r="D13" s="307"/>
      <c r="E13" s="308"/>
      <c r="F13" s="309"/>
      <c r="G13" s="311"/>
      <c r="H13" s="5" t="s">
        <v>273</v>
      </c>
      <c r="I13" s="307"/>
      <c r="J13" s="308"/>
      <c r="K13" s="309"/>
    </row>
    <row r="14" spans="1:11" s="1" customFormat="1" ht="36" customHeight="1">
      <c r="A14" s="311"/>
      <c r="B14" s="311"/>
      <c r="C14" s="5" t="s">
        <v>274</v>
      </c>
      <c r="D14" s="307"/>
      <c r="E14" s="308"/>
      <c r="F14" s="309"/>
      <c r="G14" s="311"/>
      <c r="H14" s="5" t="s">
        <v>275</v>
      </c>
      <c r="I14" s="307"/>
      <c r="J14" s="308"/>
      <c r="K14" s="309"/>
    </row>
    <row r="15" spans="1:11" s="1" customFormat="1" ht="36" customHeight="1">
      <c r="A15" s="311"/>
      <c r="B15" s="311"/>
      <c r="C15" s="5" t="s">
        <v>276</v>
      </c>
      <c r="D15" s="307"/>
      <c r="E15" s="308"/>
      <c r="F15" s="309"/>
      <c r="G15" s="311"/>
      <c r="H15" s="5" t="s">
        <v>277</v>
      </c>
      <c r="I15" s="307"/>
      <c r="J15" s="308"/>
      <c r="K15" s="309"/>
    </row>
    <row r="16" spans="1:11" s="1" customFormat="1" ht="36" customHeight="1">
      <c r="A16" s="312"/>
      <c r="B16" s="312"/>
      <c r="C16" s="5" t="s">
        <v>278</v>
      </c>
      <c r="D16" s="307"/>
      <c r="E16" s="308"/>
      <c r="F16" s="309"/>
      <c r="G16" s="312"/>
      <c r="H16" s="5" t="s">
        <v>279</v>
      </c>
      <c r="I16" s="307"/>
      <c r="J16" s="308"/>
      <c r="K16" s="309"/>
    </row>
    <row r="21" spans="1:11" ht="14.25">
      <c r="A21" s="3" t="s">
        <v>240</v>
      </c>
      <c r="B21" s="304" t="s">
        <v>76</v>
      </c>
      <c r="C21" s="305"/>
      <c r="D21" s="3" t="s">
        <v>241</v>
      </c>
      <c r="E21" s="306" t="s">
        <v>76</v>
      </c>
      <c r="F21" s="305"/>
      <c r="G21" s="3" t="s">
        <v>242</v>
      </c>
      <c r="H21" s="4" t="s">
        <v>243</v>
      </c>
      <c r="I21" s="3"/>
      <c r="J21" s="11"/>
      <c r="K21" s="12" t="s">
        <v>26</v>
      </c>
    </row>
    <row r="22" spans="1:11" ht="49.5" customHeight="1">
      <c r="A22" s="5" t="s">
        <v>188</v>
      </c>
      <c r="B22" s="5" t="s">
        <v>244</v>
      </c>
      <c r="C22" s="5" t="s">
        <v>245</v>
      </c>
      <c r="D22" s="5" t="s">
        <v>246</v>
      </c>
      <c r="E22" s="5" t="s">
        <v>247</v>
      </c>
      <c r="F22" s="5" t="s">
        <v>248</v>
      </c>
      <c r="G22" s="5" t="s">
        <v>249</v>
      </c>
      <c r="H22" s="5" t="s">
        <v>250</v>
      </c>
      <c r="I22" s="5" t="s">
        <v>251</v>
      </c>
      <c r="J22" s="5" t="s">
        <v>252</v>
      </c>
      <c r="K22" s="5" t="s">
        <v>253</v>
      </c>
    </row>
    <row r="23" spans="1:11" ht="49.5" customHeight="1">
      <c r="A23" s="6" t="s">
        <v>254</v>
      </c>
      <c r="B23" s="6">
        <v>1</v>
      </c>
      <c r="C23" s="6">
        <v>2</v>
      </c>
      <c r="D23" s="6">
        <v>3</v>
      </c>
      <c r="E23" s="6">
        <v>4</v>
      </c>
      <c r="F23" s="6">
        <v>5</v>
      </c>
      <c r="G23" s="6">
        <v>6</v>
      </c>
      <c r="H23" s="6">
        <v>7</v>
      </c>
      <c r="I23" s="6">
        <v>8</v>
      </c>
      <c r="J23" s="6">
        <v>9</v>
      </c>
      <c r="K23" s="6"/>
    </row>
    <row r="24" spans="1:11" ht="49.5" customHeight="1">
      <c r="A24" s="7" t="s">
        <v>193</v>
      </c>
      <c r="B24" s="8">
        <v>40</v>
      </c>
      <c r="C24" s="8">
        <v>40</v>
      </c>
      <c r="D24" s="8">
        <v>0</v>
      </c>
      <c r="E24" s="9">
        <v>0</v>
      </c>
      <c r="F24" s="9">
        <v>0</v>
      </c>
      <c r="G24" s="9">
        <v>0</v>
      </c>
      <c r="H24" s="9">
        <v>0</v>
      </c>
      <c r="I24" s="9">
        <v>0</v>
      </c>
      <c r="J24" s="8">
        <v>0</v>
      </c>
      <c r="K24" s="13"/>
    </row>
    <row r="25" spans="1:11" ht="126" customHeight="1">
      <c r="A25" s="5" t="s">
        <v>255</v>
      </c>
      <c r="B25" s="313" t="s">
        <v>289</v>
      </c>
      <c r="C25" s="308"/>
      <c r="D25" s="308"/>
      <c r="E25" s="308"/>
      <c r="F25" s="308"/>
      <c r="G25" s="308"/>
      <c r="H25" s="308"/>
      <c r="I25" s="308"/>
      <c r="J25" s="308"/>
      <c r="K25" s="309"/>
    </row>
    <row r="26" spans="1:11" ht="264" customHeight="1">
      <c r="A26" s="5" t="s">
        <v>256</v>
      </c>
      <c r="B26" s="307" t="s">
        <v>280</v>
      </c>
      <c r="C26" s="308"/>
      <c r="D26" s="308"/>
      <c r="E26" s="308"/>
      <c r="F26" s="309"/>
      <c r="G26" s="5" t="s">
        <v>258</v>
      </c>
      <c r="H26" s="307" t="s">
        <v>281</v>
      </c>
      <c r="I26" s="308"/>
      <c r="J26" s="308"/>
      <c r="K26" s="309"/>
    </row>
    <row r="27" spans="1:11" ht="111" customHeight="1">
      <c r="A27" s="5" t="s">
        <v>259</v>
      </c>
      <c r="B27" s="307" t="s">
        <v>282</v>
      </c>
      <c r="C27" s="308"/>
      <c r="D27" s="308"/>
      <c r="E27" s="308"/>
      <c r="F27" s="309"/>
      <c r="G27" s="5" t="s">
        <v>261</v>
      </c>
      <c r="H27" s="307" t="s">
        <v>262</v>
      </c>
      <c r="I27" s="308"/>
      <c r="J27" s="308"/>
      <c r="K27" s="309"/>
    </row>
    <row r="28" spans="1:11" ht="49.5" customHeight="1">
      <c r="A28" s="310" t="s">
        <v>263</v>
      </c>
      <c r="B28" s="310" t="s">
        <v>264</v>
      </c>
      <c r="C28" s="5" t="s">
        <v>265</v>
      </c>
      <c r="D28" s="307" t="s">
        <v>283</v>
      </c>
      <c r="E28" s="308"/>
      <c r="F28" s="309"/>
      <c r="G28" s="310" t="s">
        <v>267</v>
      </c>
      <c r="H28" s="5" t="s">
        <v>268</v>
      </c>
      <c r="I28" s="307" t="s">
        <v>284</v>
      </c>
      <c r="J28" s="308"/>
      <c r="K28" s="309"/>
    </row>
    <row r="29" spans="1:11" ht="49.5" customHeight="1">
      <c r="A29" s="311"/>
      <c r="B29" s="311"/>
      <c r="C29" s="5" t="s">
        <v>270</v>
      </c>
      <c r="D29" s="307" t="s">
        <v>285</v>
      </c>
      <c r="E29" s="308"/>
      <c r="F29" s="309"/>
      <c r="G29" s="311"/>
      <c r="H29" s="5" t="s">
        <v>271</v>
      </c>
      <c r="I29" s="307" t="s">
        <v>286</v>
      </c>
      <c r="J29" s="308"/>
      <c r="K29" s="309"/>
    </row>
    <row r="30" spans="1:11" ht="49.5" customHeight="1">
      <c r="A30" s="311"/>
      <c r="B30" s="311"/>
      <c r="C30" s="5" t="s">
        <v>272</v>
      </c>
      <c r="D30" s="307" t="s">
        <v>287</v>
      </c>
      <c r="E30" s="308"/>
      <c r="F30" s="309"/>
      <c r="G30" s="311"/>
      <c r="H30" s="5" t="s">
        <v>273</v>
      </c>
      <c r="I30" s="307" t="s">
        <v>288</v>
      </c>
      <c r="J30" s="308"/>
      <c r="K30" s="309"/>
    </row>
    <row r="31" spans="1:11" ht="49.5" customHeight="1">
      <c r="A31" s="311"/>
      <c r="B31" s="311"/>
      <c r="C31" s="5" t="s">
        <v>274</v>
      </c>
      <c r="D31" s="307"/>
      <c r="E31" s="308"/>
      <c r="F31" s="309"/>
      <c r="G31" s="311"/>
      <c r="H31" s="5" t="s">
        <v>275</v>
      </c>
      <c r="I31" s="307"/>
      <c r="J31" s="308"/>
      <c r="K31" s="309"/>
    </row>
    <row r="32" spans="1:11" ht="49.5" customHeight="1">
      <c r="A32" s="311"/>
      <c r="B32" s="311"/>
      <c r="C32" s="5" t="s">
        <v>276</v>
      </c>
      <c r="D32" s="307"/>
      <c r="E32" s="308"/>
      <c r="F32" s="309"/>
      <c r="G32" s="311"/>
      <c r="H32" s="5" t="s">
        <v>277</v>
      </c>
      <c r="I32" s="307"/>
      <c r="J32" s="308"/>
      <c r="K32" s="309"/>
    </row>
    <row r="33" spans="1:11" ht="49.5" customHeight="1">
      <c r="A33" s="312"/>
      <c r="B33" s="312"/>
      <c r="C33" s="5" t="s">
        <v>278</v>
      </c>
      <c r="D33" s="307"/>
      <c r="E33" s="308"/>
      <c r="F33" s="309"/>
      <c r="G33" s="312"/>
      <c r="H33" s="5" t="s">
        <v>279</v>
      </c>
      <c r="I33" s="307"/>
      <c r="J33" s="308"/>
      <c r="K33" s="309"/>
    </row>
  </sheetData>
  <sheetProtection/>
  <mergeCells count="45">
    <mergeCell ref="D33:F33"/>
    <mergeCell ref="I33:K33"/>
    <mergeCell ref="A11:A16"/>
    <mergeCell ref="A28:A33"/>
    <mergeCell ref="B11:B16"/>
    <mergeCell ref="B28:B33"/>
    <mergeCell ref="G11:G16"/>
    <mergeCell ref="G28:G33"/>
    <mergeCell ref="D30:F30"/>
    <mergeCell ref="I30:K30"/>
    <mergeCell ref="D31:F31"/>
    <mergeCell ref="I31:K31"/>
    <mergeCell ref="D32:F32"/>
    <mergeCell ref="I32:K32"/>
    <mergeCell ref="B27:F27"/>
    <mergeCell ref="H27:K27"/>
    <mergeCell ref="D28:F28"/>
    <mergeCell ref="I28:K28"/>
    <mergeCell ref="D29:F29"/>
    <mergeCell ref="I29:K29"/>
    <mergeCell ref="D16:F16"/>
    <mergeCell ref="I16:K16"/>
    <mergeCell ref="B21:C21"/>
    <mergeCell ref="E21:F21"/>
    <mergeCell ref="B25:K25"/>
    <mergeCell ref="B26:F26"/>
    <mergeCell ref="H26:K26"/>
    <mergeCell ref="D13:F13"/>
    <mergeCell ref="I13:K13"/>
    <mergeCell ref="D14:F14"/>
    <mergeCell ref="I14:K14"/>
    <mergeCell ref="D15:F15"/>
    <mergeCell ref="I15:K15"/>
    <mergeCell ref="B10:F10"/>
    <mergeCell ref="H10:K10"/>
    <mergeCell ref="D11:F11"/>
    <mergeCell ref="I11:K11"/>
    <mergeCell ref="D12:F12"/>
    <mergeCell ref="I12:K12"/>
    <mergeCell ref="A2:K2"/>
    <mergeCell ref="B4:C4"/>
    <mergeCell ref="E4:F4"/>
    <mergeCell ref="B8:K8"/>
    <mergeCell ref="B9:F9"/>
    <mergeCell ref="H9:K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xb21cn</cp:lastModifiedBy>
  <cp:lastPrinted>2021-01-26T07:35:48Z</cp:lastPrinted>
  <dcterms:created xsi:type="dcterms:W3CDTF">2017-01-26T02:06:17Z</dcterms:created>
  <dcterms:modified xsi:type="dcterms:W3CDTF">2022-02-16T00:43:43Z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